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35" windowWidth="14955" windowHeight="5460" activeTab="4"/>
  </bookViews>
  <sheets>
    <sheet name="入力の方法" sheetId="1" r:id="rId1"/>
    <sheet name="入力" sheetId="2" r:id="rId2"/>
    <sheet name="科目コード" sheetId="3" state="hidden" r:id="rId3"/>
    <sheet name="参加者名簿" sheetId="4" r:id="rId4"/>
    <sheet name="中学校コード" sheetId="5" r:id="rId5"/>
  </sheets>
  <definedNames>
    <definedName name="_xlnm.Print_Area" localSheetId="1">'入力'!$A$1:$G$10</definedName>
    <definedName name="_xlnm.Print_Area" localSheetId="0">'入力の方法'!$A$1:$R$11</definedName>
    <definedName name="_xlnm.Print_Titles" localSheetId="1">'入力'!$10:$10</definedName>
    <definedName name="科目">'科目コード'!$B$2:$C$7</definedName>
    <definedName name="中学校コード">'中学校コード'!$A$2:$H$94</definedName>
  </definedNames>
  <calcPr fullCalcOnLoad="1"/>
</workbook>
</file>

<file path=xl/sharedStrings.xml><?xml version="1.0" encoding="utf-8"?>
<sst xmlns="http://schemas.openxmlformats.org/spreadsheetml/2006/main" count="508" uniqueCount="415">
  <si>
    <t>愛知県立西尾高等学校</t>
  </si>
  <si>
    <t>国語</t>
  </si>
  <si>
    <t>社会</t>
  </si>
  <si>
    <t>数学</t>
  </si>
  <si>
    <t>理科</t>
  </si>
  <si>
    <t>英語</t>
  </si>
  <si>
    <t>立</t>
  </si>
  <si>
    <t>中学校</t>
  </si>
  <si>
    <t>TEL</t>
  </si>
  <si>
    <t>FAX</t>
  </si>
  <si>
    <t>コード</t>
  </si>
  <si>
    <t>市町村</t>
  </si>
  <si>
    <t>中学校名</t>
  </si>
  <si>
    <t>新川</t>
  </si>
  <si>
    <t>中央</t>
  </si>
  <si>
    <t>南</t>
  </si>
  <si>
    <t>東</t>
  </si>
  <si>
    <t>西端</t>
  </si>
  <si>
    <t>西尾</t>
  </si>
  <si>
    <t>知立</t>
  </si>
  <si>
    <t>高浜</t>
  </si>
  <si>
    <t>刈谷南</t>
  </si>
  <si>
    <t>刈谷東</t>
  </si>
  <si>
    <t>富士松</t>
  </si>
  <si>
    <t>雁が音</t>
  </si>
  <si>
    <t>依佐美</t>
  </si>
  <si>
    <t>朝日</t>
  </si>
  <si>
    <t>安城南</t>
  </si>
  <si>
    <t>安城北</t>
  </si>
  <si>
    <t>明祥</t>
  </si>
  <si>
    <t>安城西</t>
  </si>
  <si>
    <t>桜井</t>
  </si>
  <si>
    <t>東山</t>
  </si>
  <si>
    <t>安祥</t>
  </si>
  <si>
    <t>篠目</t>
  </si>
  <si>
    <t>鶴城</t>
  </si>
  <si>
    <t>平坂</t>
  </si>
  <si>
    <t>寺津</t>
  </si>
  <si>
    <t>福地</t>
  </si>
  <si>
    <t>東部</t>
  </si>
  <si>
    <t>一色</t>
  </si>
  <si>
    <t>佐久島</t>
  </si>
  <si>
    <t>吉良</t>
  </si>
  <si>
    <t>幡豆</t>
  </si>
  <si>
    <t>竜北</t>
  </si>
  <si>
    <t>知立南</t>
  </si>
  <si>
    <t>高浜南</t>
  </si>
  <si>
    <t>中学</t>
  </si>
  <si>
    <t>甲山</t>
  </si>
  <si>
    <t>美川</t>
  </si>
  <si>
    <t>竜海</t>
  </si>
  <si>
    <t>葵</t>
  </si>
  <si>
    <t>城北</t>
  </si>
  <si>
    <t>福岡</t>
  </si>
  <si>
    <t>東海</t>
  </si>
  <si>
    <t>河合</t>
  </si>
  <si>
    <t>常磐</t>
  </si>
  <si>
    <t>岩津</t>
  </si>
  <si>
    <t>矢作</t>
  </si>
  <si>
    <t>六ツ美</t>
  </si>
  <si>
    <t>矢作北</t>
  </si>
  <si>
    <t>新香山</t>
  </si>
  <si>
    <t>竜南</t>
  </si>
  <si>
    <t>北</t>
  </si>
  <si>
    <t>六ツ美北</t>
  </si>
  <si>
    <t>額田</t>
  </si>
  <si>
    <t>〒</t>
  </si>
  <si>
    <t>住所</t>
  </si>
  <si>
    <t>444-2145</t>
  </si>
  <si>
    <t>444-3335</t>
  </si>
  <si>
    <t>444-0903</t>
  </si>
  <si>
    <t>444-0006</t>
  </si>
  <si>
    <t>444-2136</t>
  </si>
  <si>
    <t>444-2141</t>
  </si>
  <si>
    <t>444-3173</t>
  </si>
  <si>
    <t>444-0825</t>
  </si>
  <si>
    <t>444-0203</t>
  </si>
  <si>
    <t>444-3622</t>
  </si>
  <si>
    <t>444-0806</t>
  </si>
  <si>
    <t>444-0244</t>
  </si>
  <si>
    <t>444-0078</t>
  </si>
  <si>
    <t>444-0064</t>
  </si>
  <si>
    <t>444-0840</t>
  </si>
  <si>
    <t>444-3513</t>
  </si>
  <si>
    <t>444-0941</t>
  </si>
  <si>
    <t>豊田</t>
  </si>
  <si>
    <t>崇化館</t>
  </si>
  <si>
    <t>朝日丘</t>
  </si>
  <si>
    <t>豊南</t>
  </si>
  <si>
    <t>高橋</t>
  </si>
  <si>
    <t>上郷</t>
  </si>
  <si>
    <t>高岡</t>
  </si>
  <si>
    <t>保見</t>
  </si>
  <si>
    <t>猿投</t>
  </si>
  <si>
    <t>猿投台</t>
  </si>
  <si>
    <t>石野</t>
  </si>
  <si>
    <t>松平</t>
  </si>
  <si>
    <t>竜神</t>
  </si>
  <si>
    <t>美里</t>
  </si>
  <si>
    <t>逢妻</t>
  </si>
  <si>
    <t>若園</t>
  </si>
  <si>
    <t>梅坪台</t>
  </si>
  <si>
    <t>前林</t>
  </si>
  <si>
    <t>益富</t>
  </si>
  <si>
    <t>末野原</t>
  </si>
  <si>
    <t>井郷</t>
  </si>
  <si>
    <t>藤岡</t>
  </si>
  <si>
    <t>小原</t>
  </si>
  <si>
    <t>足助</t>
  </si>
  <si>
    <t>下山</t>
  </si>
  <si>
    <t>旭</t>
  </si>
  <si>
    <t>稲武</t>
  </si>
  <si>
    <t>藤岡南</t>
  </si>
  <si>
    <t>蒲郡</t>
  </si>
  <si>
    <t>三谷</t>
  </si>
  <si>
    <t>大塚</t>
  </si>
  <si>
    <t>形原</t>
  </si>
  <si>
    <t>西浦</t>
  </si>
  <si>
    <t>塩津</t>
  </si>
  <si>
    <t>中部</t>
  </si>
  <si>
    <t>愛知教育大学附属岡崎中学校</t>
  </si>
  <si>
    <t>愛知産業大学三河中学校</t>
  </si>
  <si>
    <t>電話</t>
  </si>
  <si>
    <t>ファックス</t>
  </si>
  <si>
    <t>なし</t>
  </si>
  <si>
    <t>西尾　太郎</t>
  </si>
  <si>
    <t>0566-76-1777</t>
  </si>
  <si>
    <t>岡崎市</t>
  </si>
  <si>
    <t>碧南市</t>
  </si>
  <si>
    <t>刈谷市</t>
  </si>
  <si>
    <t>安城市</t>
  </si>
  <si>
    <t>西尾市</t>
  </si>
  <si>
    <t>知立市</t>
  </si>
  <si>
    <t>高浜市</t>
  </si>
  <si>
    <t>幸田町</t>
  </si>
  <si>
    <t>幸田</t>
  </si>
  <si>
    <t>南部</t>
  </si>
  <si>
    <t>北部</t>
  </si>
  <si>
    <t>445-0063</t>
  </si>
  <si>
    <t>西尾市今川町土井堀１</t>
  </si>
  <si>
    <t>445-0805</t>
  </si>
  <si>
    <t>西尾市鶴城町上道天１－２</t>
  </si>
  <si>
    <t>444-0305</t>
  </si>
  <si>
    <t>西尾市平坂町吉山１－１</t>
  </si>
  <si>
    <t>444-0322</t>
  </si>
  <si>
    <t>西尾市巨海町若宮西５</t>
  </si>
  <si>
    <t>445-0882</t>
  </si>
  <si>
    <t>西尾市上道目記町上新田３</t>
  </si>
  <si>
    <t>445-0016</t>
  </si>
  <si>
    <t>西尾市下永良町西後落２０</t>
  </si>
  <si>
    <t>444-0413</t>
  </si>
  <si>
    <t>西尾市一色町坂田新田沖向９５</t>
  </si>
  <si>
    <t>444-0525</t>
  </si>
  <si>
    <t>西尾市吉良町冨田油田８</t>
  </si>
  <si>
    <t>444-0416</t>
  </si>
  <si>
    <t>西尾市一色町佐久島影無５０</t>
  </si>
  <si>
    <t>444-0703</t>
  </si>
  <si>
    <t>西尾市西幡豆町京田３３</t>
  </si>
  <si>
    <t>447-0863</t>
  </si>
  <si>
    <t>碧南市新川町１－１</t>
  </si>
  <si>
    <t>447-0047</t>
  </si>
  <si>
    <t>碧南市植出町５－２</t>
  </si>
  <si>
    <t>447-0888</t>
  </si>
  <si>
    <t>碧南市春日町１－１</t>
  </si>
  <si>
    <t>447-0033</t>
  </si>
  <si>
    <t>碧南市天神町３－８８</t>
  </si>
  <si>
    <t>447-0016</t>
  </si>
  <si>
    <t>碧南市神田町３－１０</t>
  </si>
  <si>
    <t>446-0043</t>
  </si>
  <si>
    <t>安城市城南町２－７－２</t>
  </si>
  <si>
    <t>446-0061</t>
  </si>
  <si>
    <t>安城市新田町小山西１８</t>
  </si>
  <si>
    <t>444-1213</t>
  </si>
  <si>
    <t>安城市東端町大久手１</t>
  </si>
  <si>
    <t>446-0052</t>
  </si>
  <si>
    <t>安城市福釜町中根４３</t>
  </si>
  <si>
    <t>444-1162</t>
  </si>
  <si>
    <t>安城市小川町的場丘１－１</t>
  </si>
  <si>
    <t>446-0001</t>
  </si>
  <si>
    <t>安城市里町東山１</t>
  </si>
  <si>
    <t>446-0026</t>
  </si>
  <si>
    <t>安城市安城町天草２３</t>
  </si>
  <si>
    <t>446-0073</t>
  </si>
  <si>
    <t>安城市篠目町竜田１５１</t>
  </si>
  <si>
    <t>443-0052</t>
  </si>
  <si>
    <t>蒲郡市新井町１３－１８</t>
  </si>
  <si>
    <t>443-0046</t>
  </si>
  <si>
    <t>蒲郡市竹谷町上ノ山２</t>
  </si>
  <si>
    <t>443-0104</t>
  </si>
  <si>
    <t>蒲郡市形原町佃２０－１</t>
  </si>
  <si>
    <t>443-0105</t>
  </si>
  <si>
    <t>蒲郡市西浦町原山１－２４</t>
  </si>
  <si>
    <t>443-0005</t>
  </si>
  <si>
    <t>蒲郡市水竹町下川原１１－１</t>
  </si>
  <si>
    <t>443-0021</t>
  </si>
  <si>
    <t>蒲郡市三谷町原山１－４０</t>
  </si>
  <si>
    <t>444-0864</t>
  </si>
  <si>
    <t>岡崎市明大寺町栗林１</t>
  </si>
  <si>
    <t>448-0813</t>
  </si>
  <si>
    <t>刈谷市小垣江町上沢渡５ー１</t>
  </si>
  <si>
    <t>448-0011</t>
  </si>
  <si>
    <t>刈谷市築地町三丁目９の１</t>
  </si>
  <si>
    <t>448-0005</t>
  </si>
  <si>
    <t>刈谷市今川町花岡１１４</t>
  </si>
  <si>
    <t>448-0803</t>
  </si>
  <si>
    <t>刈谷市野田町陣戸池１５２</t>
  </si>
  <si>
    <t>470-1218　</t>
  </si>
  <si>
    <t>豊田市上郷町４丁目５番地１</t>
  </si>
  <si>
    <t>473-0934</t>
  </si>
  <si>
    <t>豊田市前林長行田６０</t>
  </si>
  <si>
    <t>444-0005</t>
  </si>
  <si>
    <t>岡崎市岡町原山12-10</t>
  </si>
  <si>
    <t>担当者</t>
  </si>
  <si>
    <t>中学校コード</t>
  </si>
  <si>
    <t>kyoumu@nishio-h.aichi-c.ed.jp</t>
  </si>
  <si>
    <t>宛先</t>
  </si>
  <si>
    <t>三河</t>
  </si>
  <si>
    <t>岡崎</t>
  </si>
  <si>
    <t>愛教附</t>
  </si>
  <si>
    <t>愛産大</t>
  </si>
  <si>
    <t>設楽</t>
  </si>
  <si>
    <t>津具</t>
  </si>
  <si>
    <t>設楽町立津具中学校</t>
  </si>
  <si>
    <t>愛知県北設楽郡設楽町津具字見出２９番地</t>
  </si>
  <si>
    <t>保護者参加数</t>
  </si>
  <si>
    <t>刈谷市住吉町２－１</t>
  </si>
  <si>
    <t>刈谷市山池町1-201</t>
  </si>
  <si>
    <t>448-0852</t>
  </si>
  <si>
    <t>448-0036</t>
  </si>
  <si>
    <t>翔南</t>
  </si>
  <si>
    <t>444-0015</t>
  </si>
  <si>
    <t>岡崎市中町字北野東20番地1</t>
  </si>
  <si>
    <t>岡崎市丸山町字ハサマ4番地1</t>
  </si>
  <si>
    <t>岡崎市戸崎町字野畔8番地1</t>
  </si>
  <si>
    <t>岡崎市明大寺町字栗林48番地1</t>
  </si>
  <si>
    <t>岡崎市伊賀新町31番地1</t>
  </si>
  <si>
    <t>岡崎市城北町3番地1</t>
  </si>
  <si>
    <t>岡崎市福岡町字井杭3番地</t>
  </si>
  <si>
    <t>岡崎市山綱町字中柴51番地</t>
  </si>
  <si>
    <t>岡崎市茅原沢町字上平7番地</t>
  </si>
  <si>
    <t>岡崎市滝町字山籠109番地</t>
  </si>
  <si>
    <t>岡崎市東蔵前二丁目36番地</t>
  </si>
  <si>
    <t>岡崎市暮戸町字蓮代18番地</t>
  </si>
  <si>
    <t>岡崎市下青野町字井戸尻72番地</t>
  </si>
  <si>
    <t>岡崎市東大友町字筆屋43番地1</t>
  </si>
  <si>
    <t>岡崎市桑原町字大沢20番地86</t>
  </si>
  <si>
    <t>岡崎市緑丘二丁目17番地</t>
  </si>
  <si>
    <t>岡崎市上里一丁目10番地</t>
  </si>
  <si>
    <t>岡崎市井内町字六反2番地</t>
  </si>
  <si>
    <t>岡崎市樫山町字原新田88番地</t>
  </si>
  <si>
    <t>444-0827</t>
  </si>
  <si>
    <t>岡崎市針崎町字春咲1番地2</t>
  </si>
  <si>
    <t>0564-22-2664</t>
  </si>
  <si>
    <t>0564-21-1898</t>
  </si>
  <si>
    <t>0564-51-4664</t>
  </si>
  <si>
    <t>0564-71-1122</t>
  </si>
  <si>
    <t>0564-51-4538</t>
  </si>
  <si>
    <t>0564-21-0171</t>
  </si>
  <si>
    <t>0564-21-8103</t>
  </si>
  <si>
    <t>0564-51-9057</t>
  </si>
  <si>
    <t>0564-48-2821</t>
  </si>
  <si>
    <t>0564-47-2012</t>
  </si>
  <si>
    <t>0564-46-2028</t>
  </si>
  <si>
    <t>0564-45-2022</t>
  </si>
  <si>
    <t>0564-31-3808</t>
  </si>
  <si>
    <t>0564-43-2071</t>
  </si>
  <si>
    <t>0564-31-3611</t>
  </si>
  <si>
    <t>0564-45-2026</t>
  </si>
  <si>
    <t>0564-54-4400</t>
  </si>
  <si>
    <t>0564-22-8740</t>
  </si>
  <si>
    <t>0564-54-2431</t>
  </si>
  <si>
    <t>0564-82-3160</t>
  </si>
  <si>
    <t>0566-41-0997</t>
  </si>
  <si>
    <t>0566-41-0991</t>
  </si>
  <si>
    <t>0566-41-0994</t>
  </si>
  <si>
    <t>0566-48-0981</t>
  </si>
  <si>
    <t>0566-42-3223</t>
  </si>
  <si>
    <t>0566-21-0025</t>
  </si>
  <si>
    <t>0566-21-0533</t>
  </si>
  <si>
    <t>0566-36-0402</t>
  </si>
  <si>
    <t>0566-24-1038</t>
  </si>
  <si>
    <t>0566-21-0487</t>
  </si>
  <si>
    <t>0566-23-9282</t>
  </si>
  <si>
    <t>0566-75-3531</t>
  </si>
  <si>
    <t>0566-75-3525</t>
  </si>
  <si>
    <t>0566-92-0019</t>
  </si>
  <si>
    <t>0566-76-2320</t>
  </si>
  <si>
    <t>0566-99-0028</t>
  </si>
  <si>
    <t>0566-98-1531</t>
  </si>
  <si>
    <t>0566-76-7811</t>
  </si>
  <si>
    <t>0563-57-4108</t>
  </si>
  <si>
    <t>0563-56-2258</t>
  </si>
  <si>
    <t>0563-59-6135</t>
  </si>
  <si>
    <t>0563-59-6521</t>
  </si>
  <si>
    <t>0563-56-2466</t>
  </si>
  <si>
    <t>0563-52-1067</t>
  </si>
  <si>
    <t>0563-72-8240</t>
  </si>
  <si>
    <t>0563-79-1014</t>
  </si>
  <si>
    <t>0563-35-0350</t>
  </si>
  <si>
    <t>0563-62-2451</t>
  </si>
  <si>
    <t>0566-81-1370</t>
  </si>
  <si>
    <t>0566-82-8131</t>
  </si>
  <si>
    <t>0566-82-5155</t>
  </si>
  <si>
    <t>0566-53-0279</t>
  </si>
  <si>
    <t>0566-52-4831</t>
  </si>
  <si>
    <t>0564-62-0043</t>
  </si>
  <si>
    <t>0564-62-6811</t>
  </si>
  <si>
    <t>0564-62-9451</t>
  </si>
  <si>
    <t>0533-68-6166</t>
  </si>
  <si>
    <t>0533-68-2365</t>
  </si>
  <si>
    <t>0533-68-2510</t>
  </si>
  <si>
    <t>0533-59-8040</t>
  </si>
  <si>
    <t>0533-57-5185</t>
  </si>
  <si>
    <t>0533-57-5245</t>
  </si>
  <si>
    <t>0533-68-1538</t>
  </si>
  <si>
    <t>0564-51-3637</t>
  </si>
  <si>
    <t>0564-48-4881</t>
  </si>
  <si>
    <t>0536-83-2029</t>
  </si>
  <si>
    <t>0566-41-7282</t>
  </si>
  <si>
    <t>0564-22-2665</t>
  </si>
  <si>
    <t>0564-21-4688</t>
  </si>
  <si>
    <t>0564-51-4665</t>
  </si>
  <si>
    <t>0564-51-4539</t>
  </si>
  <si>
    <t>0564-21-0172</t>
  </si>
  <si>
    <t>0564-21-8104</t>
  </si>
  <si>
    <t>0564-51-9099</t>
  </si>
  <si>
    <t>0564-48-2822</t>
  </si>
  <si>
    <t>0564-47-2023</t>
  </si>
  <si>
    <t>0564-46-2054</t>
  </si>
  <si>
    <t>0564-45-2595</t>
  </si>
  <si>
    <t>0564-31-3809</t>
  </si>
  <si>
    <t>0564-43-2398</t>
  </si>
  <si>
    <t>0564-31-3612</t>
  </si>
  <si>
    <t>0564-45-7803</t>
  </si>
  <si>
    <t>0564-54-4401</t>
  </si>
  <si>
    <t>0564-22-8739</t>
  </si>
  <si>
    <t>0564-54-2432</t>
  </si>
  <si>
    <t>0564-82-3283</t>
  </si>
  <si>
    <t>0564-71-1188</t>
  </si>
  <si>
    <t>472-0044</t>
  </si>
  <si>
    <t>472-0022</t>
  </si>
  <si>
    <t>472-0017</t>
  </si>
  <si>
    <t>444-1332</t>
  </si>
  <si>
    <t>444-1322</t>
  </si>
  <si>
    <t>444-0113</t>
  </si>
  <si>
    <t>444-0124</t>
  </si>
  <si>
    <t>444-0117</t>
  </si>
  <si>
    <t>知立市広見2-4</t>
  </si>
  <si>
    <t>知立市山屋敷町東山2番地2</t>
  </si>
  <si>
    <t>知立市新林町本林20-1</t>
  </si>
  <si>
    <t>高浜市湯山町7-1-1</t>
  </si>
  <si>
    <t>高浜市二池町3-3-2</t>
  </si>
  <si>
    <t>額田郡幸田町菱池黒方19</t>
  </si>
  <si>
    <t>額田郡幸田町大字相見字越丸36</t>
  </si>
  <si>
    <t>額田郡幸田町大字深溝字舟山5番地5</t>
  </si>
  <si>
    <t>441-2601</t>
  </si>
  <si>
    <t>443-0013</t>
  </si>
  <si>
    <t>蒲郡市大塚町南向山１５－３</t>
  </si>
  <si>
    <t>0533-59-8940</t>
  </si>
  <si>
    <t>0566-41-7283</t>
  </si>
  <si>
    <t>0566-41-7284</t>
  </si>
  <si>
    <t>0566-41-7285</t>
  </si>
  <si>
    <t>0566-41-7286</t>
  </si>
  <si>
    <t>0566-75-3592</t>
  </si>
  <si>
    <t>0566-92-3777</t>
  </si>
  <si>
    <t>0566-76-2420</t>
  </si>
  <si>
    <t>0566-98-4686</t>
  </si>
  <si>
    <t>0566-76-7812</t>
  </si>
  <si>
    <t>0566-76-1778</t>
  </si>
  <si>
    <t>0563-56-2259</t>
  </si>
  <si>
    <t>0563-59-7139</t>
  </si>
  <si>
    <t>0563-59-6694</t>
  </si>
  <si>
    <t>0563-56-3892</t>
  </si>
  <si>
    <t>0563-52-1091</t>
  </si>
  <si>
    <t>0563-72-8277</t>
  </si>
  <si>
    <t>0566-81-1448</t>
  </si>
  <si>
    <t>0566-82-5154</t>
  </si>
  <si>
    <t>0566-53-1957</t>
  </si>
  <si>
    <t>0564-62-6990</t>
  </si>
  <si>
    <t>0563-62-6350</t>
  </si>
  <si>
    <t>0533-57-1147</t>
  </si>
  <si>
    <t>0533-57-1148</t>
  </si>
  <si>
    <t>0533-68-8489</t>
  </si>
  <si>
    <t>0564-54-4518</t>
  </si>
  <si>
    <t>0564-48-4886</t>
  </si>
  <si>
    <t>0563-83-2936</t>
  </si>
  <si>
    <t>0533-67-8482</t>
  </si>
  <si>
    <t>0533-67-8480</t>
  </si>
  <si>
    <t>0533-67-8467</t>
  </si>
  <si>
    <t>0566-25-4470</t>
  </si>
  <si>
    <t>0566-25-4471</t>
  </si>
  <si>
    <t>0566-36-9645</t>
  </si>
  <si>
    <t>0566-25-4472</t>
  </si>
  <si>
    <t>0566-25-4474</t>
  </si>
  <si>
    <t>0566-75-3590</t>
  </si>
  <si>
    <t>0566-99-0097</t>
  </si>
  <si>
    <t>0563-57-4109</t>
  </si>
  <si>
    <t>0563-79-1471</t>
  </si>
  <si>
    <t>0563-35-0550</t>
  </si>
  <si>
    <t>0566-82-8132</t>
  </si>
  <si>
    <t>0566-52-4832</t>
  </si>
  <si>
    <t>0564-62-0210</t>
  </si>
  <si>
    <t>0564-62-9452</t>
  </si>
  <si>
    <t>0565-52-1353</t>
  </si>
  <si>
    <t>0565-52-6967</t>
  </si>
  <si>
    <t>0565-21-0035</t>
  </si>
  <si>
    <t>0565-21-3719</t>
  </si>
  <si>
    <t>0566-25-4473</t>
  </si>
  <si>
    <t>生徒参加数</t>
  </si>
  <si>
    <t xml:space="preserve">中学校    </t>
  </si>
  <si>
    <t>　　　　生徒参加数</t>
  </si>
  <si>
    <t>令和５年度体験入学　参加者名簿</t>
  </si>
  <si>
    <t>令和５年度体験入学参加申込書</t>
  </si>
  <si>
    <t>中　学　生　氏　　名</t>
  </si>
  <si>
    <t>保　護　者　氏　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</si>
</sst>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[$€-2]\ #,##0.00_);[Red]\([$€-2]\ #,##0.00\)"/>
    <numFmt numFmtId="181" formatCode="General&quot;人&quot;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22"/>
      <name val="HGS教科書体"/>
      <family val="1"/>
    </font>
    <font>
      <sz val="18"/>
      <name val="HGS教科書体"/>
      <family val="1"/>
    </font>
    <font>
      <sz val="20"/>
      <name val="HGS教科書体"/>
      <family val="1"/>
    </font>
    <font>
      <sz val="10.4"/>
      <name val="ＭＳ 明朝"/>
      <family val="1"/>
    </font>
    <font>
      <u val="single"/>
      <sz val="14"/>
      <color indexed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ＭＳ Ｐゴシック"/>
      <family val="3"/>
    </font>
    <font>
      <sz val="11"/>
      <color indexed="63"/>
      <name val="ＭＳ Ｐゴシック"/>
      <family val="3"/>
    </font>
    <font>
      <sz val="16"/>
      <color indexed="8"/>
      <name val="ＭＳ Ｐゴシック"/>
      <family val="3"/>
    </font>
    <font>
      <sz val="16"/>
      <color indexed="9"/>
      <name val="ＭＳ Ｐゴシック"/>
      <family val="3"/>
    </font>
    <font>
      <sz val="11"/>
      <color indexed="55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4"/>
      <color indexed="9"/>
      <name val="Calibri"/>
      <family val="2"/>
    </font>
    <font>
      <sz val="14"/>
      <color indexed="8"/>
      <name val="ＤＦ特太ゴシック体"/>
      <family val="3"/>
    </font>
    <font>
      <i/>
      <sz val="14"/>
      <color indexed="8"/>
      <name val="ＭＳ Ｐゴシック"/>
      <family val="3"/>
    </font>
    <font>
      <b/>
      <i/>
      <sz val="16"/>
      <color indexed="8"/>
      <name val="Calibri"/>
      <family val="2"/>
    </font>
    <font>
      <b/>
      <i/>
      <sz val="16"/>
      <color indexed="8"/>
      <name val="ＭＳ Ｐゴシック"/>
      <family val="3"/>
    </font>
    <font>
      <b/>
      <sz val="20"/>
      <color indexed="8"/>
      <name val="Calibri"/>
      <family val="2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222222"/>
      <name val="ＭＳ Ｐゴシック"/>
      <family val="3"/>
    </font>
    <font>
      <sz val="11"/>
      <color rgb="FF222222"/>
      <name val="ＭＳ Ｐゴシック"/>
      <family val="3"/>
    </font>
    <font>
      <sz val="11"/>
      <name val="Cambria"/>
      <family val="3"/>
    </font>
    <font>
      <sz val="16"/>
      <color theme="1"/>
      <name val="ＭＳ Ｐゴシック"/>
      <family val="3"/>
    </font>
    <font>
      <sz val="11"/>
      <color theme="0"/>
      <name val="ＭＳ Ｐゴシック"/>
      <family val="3"/>
    </font>
    <font>
      <sz val="16"/>
      <color theme="0"/>
      <name val="ＭＳ Ｐゴシック"/>
      <family val="3"/>
    </font>
    <font>
      <sz val="11"/>
      <color theme="0" tint="-0.2499700039625167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Font="1" applyBorder="1" applyAlignment="1">
      <alignment horizontal="center" vertical="center"/>
    </xf>
    <xf numFmtId="6" fontId="8" fillId="33" borderId="11" xfId="59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0" fillId="12" borderId="13" xfId="0" applyFill="1" applyBorder="1" applyAlignment="1">
      <alignment vertical="center"/>
    </xf>
    <xf numFmtId="181" fontId="7" fillId="1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shrinkToFit="1"/>
    </xf>
    <xf numFmtId="0" fontId="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1" xfId="59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181" fontId="0" fillId="0" borderId="0" xfId="0" applyNumberFormat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181" fontId="0" fillId="0" borderId="0" xfId="0" applyNumberFormat="1" applyAlignment="1" applyProtection="1">
      <alignment horizontal="right" vertical="center"/>
      <protection/>
    </xf>
    <xf numFmtId="0" fontId="71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6" fillId="34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72" fillId="34" borderId="0" xfId="0" applyFont="1" applyFill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locked="0"/>
    </xf>
    <xf numFmtId="0" fontId="74" fillId="0" borderId="0" xfId="0" applyFont="1" applyAlignment="1">
      <alignment vertical="center"/>
    </xf>
    <xf numFmtId="0" fontId="72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31" fontId="0" fillId="33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31" fontId="12" fillId="33" borderId="0" xfId="43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31" fontId="0" fillId="33" borderId="0" xfId="0" applyNumberForma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/>
    </xf>
    <xf numFmtId="0" fontId="13" fillId="12" borderId="0" xfId="0" applyFont="1" applyFill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104775</xdr:rowOff>
    </xdr:from>
    <xdr:to>
      <xdr:col>12</xdr:col>
      <xdr:colOff>619125</xdr:colOff>
      <xdr:row>4</xdr:row>
      <xdr:rowOff>266700</xdr:rowOff>
    </xdr:to>
    <xdr:sp>
      <xdr:nvSpPr>
        <xdr:cNvPr id="1" name="線吹き出し 1 (枠付き) 7"/>
        <xdr:cNvSpPr>
          <a:spLocks/>
        </xdr:cNvSpPr>
      </xdr:nvSpPr>
      <xdr:spPr>
        <a:xfrm>
          <a:off x="6715125" y="723900"/>
          <a:ext cx="4229100" cy="752475"/>
        </a:xfrm>
        <a:prstGeom prst="borderCallout1">
          <a:avLst>
            <a:gd name="adj1" fmla="val -161615"/>
            <a:gd name="adj2" fmla="val -14680"/>
            <a:gd name="adj3" fmla="val -50703"/>
            <a:gd name="adj4" fmla="val -35277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高校入試のコード番号を入力すると中学校名等が表示されます。</a:t>
          </a:r>
        </a:p>
      </xdr:txBody>
    </xdr:sp>
    <xdr:clientData/>
  </xdr:twoCellAnchor>
  <xdr:twoCellAnchor>
    <xdr:from>
      <xdr:col>1</xdr:col>
      <xdr:colOff>1695450</xdr:colOff>
      <xdr:row>4</xdr:row>
      <xdr:rowOff>85725</xdr:rowOff>
    </xdr:from>
    <xdr:to>
      <xdr:col>7</xdr:col>
      <xdr:colOff>428625</xdr:colOff>
      <xdr:row>4</xdr:row>
      <xdr:rowOff>257175</xdr:rowOff>
    </xdr:to>
    <xdr:sp>
      <xdr:nvSpPr>
        <xdr:cNvPr id="2" name="直線矢印コネクタ 8"/>
        <xdr:cNvSpPr>
          <a:spLocks/>
        </xdr:cNvSpPr>
      </xdr:nvSpPr>
      <xdr:spPr>
        <a:xfrm flipH="1">
          <a:off x="2076450" y="1295400"/>
          <a:ext cx="46482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95250</xdr:rowOff>
    </xdr:from>
    <xdr:to>
      <xdr:col>7</xdr:col>
      <xdr:colOff>447675</xdr:colOff>
      <xdr:row>5</xdr:row>
      <xdr:rowOff>190500</xdr:rowOff>
    </xdr:to>
    <xdr:sp>
      <xdr:nvSpPr>
        <xdr:cNvPr id="3" name="直線矢印コネクタ 9"/>
        <xdr:cNvSpPr>
          <a:spLocks/>
        </xdr:cNvSpPr>
      </xdr:nvSpPr>
      <xdr:spPr>
        <a:xfrm flipH="1">
          <a:off x="2076450" y="1304925"/>
          <a:ext cx="466725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152400</xdr:rowOff>
    </xdr:from>
    <xdr:to>
      <xdr:col>1</xdr:col>
      <xdr:colOff>1390650</xdr:colOff>
      <xdr:row>4</xdr:row>
      <xdr:rowOff>85725</xdr:rowOff>
    </xdr:to>
    <xdr:sp>
      <xdr:nvSpPr>
        <xdr:cNvPr id="4" name="円/楕円 17"/>
        <xdr:cNvSpPr>
          <a:spLocks/>
        </xdr:cNvSpPr>
      </xdr:nvSpPr>
      <xdr:spPr>
        <a:xfrm>
          <a:off x="733425" y="771525"/>
          <a:ext cx="1038225" cy="523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2</xdr:row>
      <xdr:rowOff>123825</xdr:rowOff>
    </xdr:from>
    <xdr:to>
      <xdr:col>7</xdr:col>
      <xdr:colOff>104775</xdr:colOff>
      <xdr:row>4</xdr:row>
      <xdr:rowOff>28575</xdr:rowOff>
    </xdr:to>
    <xdr:sp>
      <xdr:nvSpPr>
        <xdr:cNvPr id="5" name="円/楕円 18"/>
        <xdr:cNvSpPr>
          <a:spLocks/>
        </xdr:cNvSpPr>
      </xdr:nvSpPr>
      <xdr:spPr>
        <a:xfrm>
          <a:off x="4362450" y="742950"/>
          <a:ext cx="2038350" cy="495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238125</xdr:rowOff>
    </xdr:from>
    <xdr:to>
      <xdr:col>12</xdr:col>
      <xdr:colOff>28575</xdr:colOff>
      <xdr:row>7</xdr:row>
      <xdr:rowOff>114300</xdr:rowOff>
    </xdr:to>
    <xdr:sp>
      <xdr:nvSpPr>
        <xdr:cNvPr id="6" name="線吹き出し 1 (枠付き) 19"/>
        <xdr:cNvSpPr>
          <a:spLocks/>
        </xdr:cNvSpPr>
      </xdr:nvSpPr>
      <xdr:spPr>
        <a:xfrm>
          <a:off x="6496050" y="1828800"/>
          <a:ext cx="3857625" cy="438150"/>
        </a:xfrm>
        <a:prstGeom prst="borderCallout1">
          <a:avLst>
            <a:gd name="adj1" fmla="val -63819"/>
            <a:gd name="adj2" fmla="val -233731"/>
            <a:gd name="adj3" fmla="val -50412"/>
            <a:gd name="adj4" fmla="val -26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担当者の氏名を入力してください。</a:t>
          </a:r>
        </a:p>
      </xdr:txBody>
    </xdr:sp>
    <xdr:clientData/>
  </xdr:twoCellAnchor>
  <xdr:twoCellAnchor>
    <xdr:from>
      <xdr:col>8</xdr:col>
      <xdr:colOff>266700</xdr:colOff>
      <xdr:row>7</xdr:row>
      <xdr:rowOff>190500</xdr:rowOff>
    </xdr:from>
    <xdr:to>
      <xdr:col>15</xdr:col>
      <xdr:colOff>666750</xdr:colOff>
      <xdr:row>8</xdr:row>
      <xdr:rowOff>161925</xdr:rowOff>
    </xdr:to>
    <xdr:sp>
      <xdr:nvSpPr>
        <xdr:cNvPr id="7" name="線吹き出し 1 (枠付き) 20"/>
        <xdr:cNvSpPr>
          <a:spLocks/>
        </xdr:cNvSpPr>
      </xdr:nvSpPr>
      <xdr:spPr>
        <a:xfrm>
          <a:off x="7248525" y="2343150"/>
          <a:ext cx="5800725" cy="400050"/>
        </a:xfrm>
        <a:prstGeom prst="borderCallout1">
          <a:avLst>
            <a:gd name="adj1" fmla="val -90638"/>
            <a:gd name="adj2" fmla="val -46009"/>
            <a:gd name="adj3" fmla="val -49777"/>
            <a:gd name="adj4" fmla="val -3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生徒参加数、保護者参加数をそれぞれ入力してください。</a:t>
          </a:r>
        </a:p>
      </xdr:txBody>
    </xdr:sp>
    <xdr:clientData/>
  </xdr:twoCellAnchor>
  <xdr:twoCellAnchor>
    <xdr:from>
      <xdr:col>4</xdr:col>
      <xdr:colOff>933450</xdr:colOff>
      <xdr:row>6</xdr:row>
      <xdr:rowOff>152400</xdr:rowOff>
    </xdr:from>
    <xdr:to>
      <xdr:col>6</xdr:col>
      <xdr:colOff>76200</xdr:colOff>
      <xdr:row>8</xdr:row>
      <xdr:rowOff>0</xdr:rowOff>
    </xdr:to>
    <xdr:sp>
      <xdr:nvSpPr>
        <xdr:cNvPr id="8" name="円/楕円 21"/>
        <xdr:cNvSpPr>
          <a:spLocks/>
        </xdr:cNvSpPr>
      </xdr:nvSpPr>
      <xdr:spPr>
        <a:xfrm>
          <a:off x="4400550" y="2124075"/>
          <a:ext cx="981075" cy="4572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1657350</xdr:colOff>
      <xdr:row>6</xdr:row>
      <xdr:rowOff>133350</xdr:rowOff>
    </xdr:from>
    <xdr:to>
      <xdr:col>3</xdr:col>
      <xdr:colOff>19050</xdr:colOff>
      <xdr:row>8</xdr:row>
      <xdr:rowOff>0</xdr:rowOff>
    </xdr:to>
    <xdr:sp>
      <xdr:nvSpPr>
        <xdr:cNvPr id="9" name="円/楕円 21"/>
        <xdr:cNvSpPr>
          <a:spLocks/>
        </xdr:cNvSpPr>
      </xdr:nvSpPr>
      <xdr:spPr>
        <a:xfrm>
          <a:off x="2038350" y="2105025"/>
          <a:ext cx="971550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219075</xdr:rowOff>
    </xdr:from>
    <xdr:to>
      <xdr:col>8</xdr:col>
      <xdr:colOff>266700</xdr:colOff>
      <xdr:row>7</xdr:row>
      <xdr:rowOff>390525</xdr:rowOff>
    </xdr:to>
    <xdr:sp>
      <xdr:nvSpPr>
        <xdr:cNvPr id="10" name="直線矢印コネクタ 3"/>
        <xdr:cNvSpPr>
          <a:spLocks/>
        </xdr:cNvSpPr>
      </xdr:nvSpPr>
      <xdr:spPr>
        <a:xfrm flipH="1" flipV="1">
          <a:off x="2524125" y="2371725"/>
          <a:ext cx="4724400" cy="1714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200025</xdr:rowOff>
    </xdr:from>
    <xdr:to>
      <xdr:col>17</xdr:col>
      <xdr:colOff>542925</xdr:colOff>
      <xdr:row>4</xdr:row>
      <xdr:rowOff>47625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11039475" y="200025"/>
          <a:ext cx="325755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送信先を間違えないように、宛先の確認をお願いします。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666750</xdr:colOff>
      <xdr:row>9</xdr:row>
      <xdr:rowOff>28575</xdr:rowOff>
    </xdr:from>
    <xdr:to>
      <xdr:col>8</xdr:col>
      <xdr:colOff>314325</xdr:colOff>
      <xdr:row>10</xdr:row>
      <xdr:rowOff>228600</xdr:rowOff>
    </xdr:to>
    <xdr:sp>
      <xdr:nvSpPr>
        <xdr:cNvPr id="12" name="テキスト ボックス 4"/>
        <xdr:cNvSpPr txBox="1">
          <a:spLocks noChangeArrowheads="1"/>
        </xdr:cNvSpPr>
      </xdr:nvSpPr>
      <xdr:spPr>
        <a:xfrm>
          <a:off x="1047750" y="2990850"/>
          <a:ext cx="6248400" cy="581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「参加者名簿」シートへの入力もお願いします。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6</xdr:row>
      <xdr:rowOff>209550</xdr:rowOff>
    </xdr:from>
    <xdr:to>
      <xdr:col>16</xdr:col>
      <xdr:colOff>533400</xdr:colOff>
      <xdr:row>13</xdr:row>
      <xdr:rowOff>66675</xdr:rowOff>
    </xdr:to>
    <xdr:sp>
      <xdr:nvSpPr>
        <xdr:cNvPr id="1" name="メモ 1"/>
        <xdr:cNvSpPr>
          <a:spLocks/>
        </xdr:cNvSpPr>
      </xdr:nvSpPr>
      <xdr:spPr>
        <a:xfrm>
          <a:off x="6772275" y="2133600"/>
          <a:ext cx="6534150" cy="1638300"/>
        </a:xfrm>
        <a:prstGeom prst="foldedCorner">
          <a:avLst>
            <a:gd name="adj" fmla="val 42138"/>
          </a:avLst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中学校コード、担当者、生徒参加人数、保護者参加人数を入力してください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中学校コードには令和４年度入試で使用した中学校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ください。中学名が入ります（西三河及び蒲郡地区以外の中学校は直接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中学校名を入力してください）。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</a:rPr>
            <a:t>※</a:t>
          </a:r>
          <a:r>
            <a:rPr lang="en-US" cap="none" sz="16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「参加者名簿」シートへの入力も忘れずにお願いします</a:t>
          </a:r>
          <a:r>
            <a:rPr lang="en-US" cap="none" sz="16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1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533400</xdr:colOff>
      <xdr:row>1</xdr:row>
      <xdr:rowOff>238125</xdr:rowOff>
    </xdr:from>
    <xdr:to>
      <xdr:col>17</xdr:col>
      <xdr:colOff>123825</xdr:colOff>
      <xdr:row>4</xdr:row>
      <xdr:rowOff>361950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534150" y="571500"/>
          <a:ext cx="7048500" cy="952500"/>
        </a:xfrm>
        <a:prstGeom prst="rect">
          <a:avLst/>
        </a:prstGeom>
        <a:solidFill>
          <a:srgbClr val="FB453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送信先を間違えないように、宛先の確認をお願いします。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youmu@nishio-h.aichi-c.ed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="86" zoomScaleSheetLayoutView="86" zoomScalePageLayoutView="0" workbookViewId="0" topLeftCell="A1">
      <selection activeCell="G14" sqref="G14"/>
    </sheetView>
  </sheetViews>
  <sheetFormatPr defaultColWidth="9.00390625" defaultRowHeight="13.5"/>
  <cols>
    <col min="1" max="1" width="5.00390625" style="1" customWidth="1"/>
    <col min="2" max="2" width="22.25390625" style="1" customWidth="1"/>
    <col min="3" max="3" width="12.00390625" style="1" customWidth="1"/>
    <col min="4" max="4" width="6.25390625" style="1" customWidth="1"/>
    <col min="5" max="5" width="13.125" style="1" customWidth="1"/>
    <col min="6" max="6" width="11.00390625" style="1" customWidth="1"/>
    <col min="7" max="7" width="13.00390625" style="1" customWidth="1"/>
    <col min="8" max="8" width="9.00390625" style="1" customWidth="1"/>
    <col min="9" max="9" width="16.875" style="1" customWidth="1"/>
    <col min="10" max="16384" width="9.00390625" style="1" customWidth="1"/>
  </cols>
  <sheetData>
    <row r="1" spans="1:9" ht="18.75">
      <c r="A1" s="53" t="s">
        <v>0</v>
      </c>
      <c r="B1" s="53"/>
      <c r="E1" s="54">
        <f ca="1">TODAY()</f>
        <v>45082</v>
      </c>
      <c r="F1" s="54"/>
      <c r="G1" s="54"/>
      <c r="H1" s="44"/>
      <c r="I1" s="43"/>
    </row>
    <row r="2" spans="1:9" ht="30" customHeight="1">
      <c r="A2" s="55" t="s">
        <v>412</v>
      </c>
      <c r="B2" s="55"/>
      <c r="C2" s="55"/>
      <c r="D2" s="55"/>
      <c r="E2" s="55"/>
      <c r="F2" s="55"/>
      <c r="G2" s="55"/>
      <c r="H2" s="43"/>
      <c r="I2" s="43"/>
    </row>
    <row r="3" spans="1:7" ht="16.5" customHeight="1">
      <c r="A3" s="7"/>
      <c r="B3" s="9" t="s">
        <v>213</v>
      </c>
      <c r="C3" s="7"/>
      <c r="D3" s="7"/>
      <c r="E3" s="7"/>
      <c r="F3" s="7"/>
      <c r="G3" s="7"/>
    </row>
    <row r="4" spans="1:7" ht="30" customHeight="1" thickBot="1">
      <c r="A4" s="2"/>
      <c r="B4" s="35">
        <v>6201</v>
      </c>
      <c r="D4" s="56" t="s">
        <v>212</v>
      </c>
      <c r="E4" s="57"/>
      <c r="F4" s="51" t="s">
        <v>125</v>
      </c>
      <c r="G4" s="52"/>
    </row>
    <row r="5" spans="2:7" ht="30" customHeight="1" thickTop="1">
      <c r="B5" s="10" t="str">
        <f>IF($B$4="","",VLOOKUP($B$4,中学校コード,2,FALSE))</f>
        <v>安城市</v>
      </c>
      <c r="C5" s="8" t="s">
        <v>6</v>
      </c>
      <c r="D5" s="4" t="s">
        <v>8</v>
      </c>
      <c r="E5" s="58" t="str">
        <f>IF($B$4="","",VLOOKUP($B$4,中学校コード,7,FALSE))</f>
        <v>0566-75-3531</v>
      </c>
      <c r="F5" s="58"/>
      <c r="G5" s="59"/>
    </row>
    <row r="6" spans="2:7" ht="30" customHeight="1">
      <c r="B6" s="11" t="str">
        <f>IF($B$4="","",VLOOKUP($B$4,中学校コード,3,FALSE))</f>
        <v>安城南</v>
      </c>
      <c r="C6" s="3" t="s">
        <v>7</v>
      </c>
      <c r="D6" s="4" t="s">
        <v>9</v>
      </c>
      <c r="E6" s="58" t="str">
        <f>IF($B$4="","",VLOOKUP($B$4,中学校コード,8,FALSE))</f>
        <v>0566-75-3592</v>
      </c>
      <c r="F6" s="58"/>
      <c r="G6" s="59"/>
    </row>
    <row r="7" spans="2:7" ht="14.25" thickBot="1">
      <c r="B7" s="29"/>
      <c r="C7" s="32"/>
      <c r="D7" s="31"/>
      <c r="E7" s="30"/>
      <c r="F7" s="29"/>
      <c r="G7" s="30"/>
    </row>
    <row r="8" spans="2:6" ht="33.75" customHeight="1" thickBot="1" thickTop="1">
      <c r="B8" s="34" t="s">
        <v>410</v>
      </c>
      <c r="C8" s="12"/>
      <c r="D8" s="49" t="s">
        <v>224</v>
      </c>
      <c r="E8" s="50"/>
      <c r="F8" s="12"/>
    </row>
    <row r="9" ht="30" customHeight="1" thickTop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</sheetData>
  <sheetProtection/>
  <mergeCells count="8">
    <mergeCell ref="D8:E8"/>
    <mergeCell ref="F4:G4"/>
    <mergeCell ref="A1:B1"/>
    <mergeCell ref="E1:G1"/>
    <mergeCell ref="A2:G2"/>
    <mergeCell ref="D4:E4"/>
    <mergeCell ref="E5:G5"/>
    <mergeCell ref="E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headerFooter alignWithMargins="0">
    <oddHeader>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view="pageBreakPreview" zoomScale="85" zoomScaleSheetLayoutView="85" zoomScalePageLayoutView="0" workbookViewId="0" topLeftCell="A1">
      <selection activeCell="B5" sqref="B5"/>
    </sheetView>
  </sheetViews>
  <sheetFormatPr defaultColWidth="9.00390625" defaultRowHeight="13.5"/>
  <cols>
    <col min="1" max="1" width="5.00390625" style="19" customWidth="1"/>
    <col min="2" max="2" width="18.875" style="19" customWidth="1"/>
    <col min="3" max="3" width="13.625" style="19" customWidth="1"/>
    <col min="4" max="4" width="6.25390625" style="19" customWidth="1"/>
    <col min="5" max="5" width="10.00390625" style="19" customWidth="1"/>
    <col min="6" max="6" width="11.375" style="19" customWidth="1"/>
    <col min="7" max="7" width="13.625" style="19" customWidth="1"/>
    <col min="8" max="8" width="9.00390625" style="19" customWidth="1"/>
    <col min="9" max="9" width="16.875" style="19" customWidth="1"/>
    <col min="10" max="16384" width="9.00390625" style="19" customWidth="1"/>
  </cols>
  <sheetData>
    <row r="1" spans="1:10" ht="26.25" customHeight="1">
      <c r="A1" s="36"/>
      <c r="B1" s="36"/>
      <c r="C1" s="21"/>
      <c r="D1" s="39" t="s">
        <v>215</v>
      </c>
      <c r="E1" s="62" t="s">
        <v>214</v>
      </c>
      <c r="F1" s="63"/>
      <c r="G1" s="63"/>
      <c r="H1" s="40"/>
      <c r="I1" s="41"/>
      <c r="J1" s="41"/>
    </row>
    <row r="2" spans="1:10" ht="26.25" customHeight="1">
      <c r="A2" s="64" t="s">
        <v>0</v>
      </c>
      <c r="B2" s="64"/>
      <c r="C2" s="21"/>
      <c r="D2" s="21"/>
      <c r="E2" s="65">
        <f ca="1">TODAY()</f>
        <v>45082</v>
      </c>
      <c r="F2" s="65"/>
      <c r="G2" s="65"/>
      <c r="H2" s="40"/>
      <c r="I2" s="41"/>
      <c r="J2" s="41"/>
    </row>
    <row r="3" spans="1:10" s="37" customFormat="1" ht="23.25" customHeight="1">
      <c r="A3" s="68" t="s">
        <v>412</v>
      </c>
      <c r="B3" s="68"/>
      <c r="C3" s="68"/>
      <c r="D3" s="68"/>
      <c r="E3" s="68"/>
      <c r="F3" s="68"/>
      <c r="G3" s="68"/>
      <c r="H3" s="42"/>
      <c r="I3" s="42"/>
      <c r="J3" s="42"/>
    </row>
    <row r="4" spans="1:10" ht="15.75" customHeight="1">
      <c r="A4" s="22"/>
      <c r="B4" s="23" t="s">
        <v>213</v>
      </c>
      <c r="C4" s="22"/>
      <c r="D4" s="22"/>
      <c r="E4" s="22"/>
      <c r="F4" s="22"/>
      <c r="G4" s="22"/>
      <c r="H4" s="41"/>
      <c r="I4" s="41"/>
      <c r="J4" s="41"/>
    </row>
    <row r="5" spans="1:10" ht="30" customHeight="1" thickBot="1">
      <c r="A5" s="24"/>
      <c r="B5" s="35"/>
      <c r="C5" s="21"/>
      <c r="D5" s="69" t="s">
        <v>212</v>
      </c>
      <c r="E5" s="70"/>
      <c r="F5" s="73"/>
      <c r="G5" s="74"/>
      <c r="H5" s="41"/>
      <c r="I5" s="41"/>
      <c r="J5" s="41"/>
    </row>
    <row r="6" spans="1:7" ht="30" customHeight="1" thickTop="1">
      <c r="A6" s="21"/>
      <c r="B6" s="25">
        <f>IF($B$5="","",VLOOKUP($B$5,中学校コード,2,FALSE))</f>
      </c>
      <c r="C6" s="8" t="s">
        <v>6</v>
      </c>
      <c r="D6" s="26" t="s">
        <v>8</v>
      </c>
      <c r="E6" s="71">
        <f>IF($B$5="","",VLOOKUP($B$5,中学校コード,7,FALSE))</f>
      </c>
      <c r="F6" s="71"/>
      <c r="G6" s="72"/>
    </row>
    <row r="7" spans="1:7" ht="30" customHeight="1">
      <c r="A7" s="21"/>
      <c r="B7" s="27">
        <f>IF($B$5="","",VLOOKUP($B$5,中学校コード,3,FALSE))</f>
      </c>
      <c r="C7" s="28" t="s">
        <v>409</v>
      </c>
      <c r="D7" s="26" t="s">
        <v>9</v>
      </c>
      <c r="E7" s="71">
        <f>IF($B$5="","",VLOOKUP($B$5,中学校コード,8,FALSE))</f>
      </c>
      <c r="F7" s="71"/>
      <c r="G7" s="72"/>
    </row>
    <row r="8" spans="1:7" ht="10.5" customHeight="1" thickBot="1">
      <c r="A8" s="21"/>
      <c r="B8" s="29"/>
      <c r="C8" s="32"/>
      <c r="D8" s="31"/>
      <c r="E8" s="30"/>
      <c r="F8" s="29"/>
      <c r="G8" s="30"/>
    </row>
    <row r="9" spans="1:7" ht="45" customHeight="1" thickBot="1" thickTop="1">
      <c r="A9" s="21"/>
      <c r="B9" s="33" t="s">
        <v>408</v>
      </c>
      <c r="C9" s="13"/>
      <c r="D9" s="66" t="s">
        <v>224</v>
      </c>
      <c r="E9" s="66"/>
      <c r="F9" s="67"/>
      <c r="G9" s="13"/>
    </row>
    <row r="10" spans="1:6" s="20" customFormat="1" ht="14.25" thickTop="1">
      <c r="A10" s="19"/>
      <c r="B10" s="19"/>
      <c r="C10" s="19"/>
      <c r="D10" s="19"/>
      <c r="E10" s="19"/>
      <c r="F10" s="19"/>
    </row>
    <row r="11" spans="1:7" ht="13.5">
      <c r="A11" s="38"/>
      <c r="B11" s="38"/>
      <c r="C11" s="60"/>
      <c r="D11" s="61"/>
      <c r="E11" s="38"/>
      <c r="F11" s="38"/>
      <c r="G11" s="38"/>
    </row>
    <row r="12" spans="1:7" ht="13.5">
      <c r="A12" s="38"/>
      <c r="B12" s="38"/>
      <c r="C12" s="60"/>
      <c r="D12" s="61"/>
      <c r="E12" s="38"/>
      <c r="F12" s="38"/>
      <c r="G12" s="38"/>
    </row>
    <row r="13" spans="1:7" ht="13.5">
      <c r="A13" s="38"/>
      <c r="B13" s="38"/>
      <c r="C13" s="60"/>
      <c r="D13" s="61"/>
      <c r="E13" s="38"/>
      <c r="F13" s="38"/>
      <c r="G13" s="38"/>
    </row>
    <row r="14" spans="1:7" ht="13.5">
      <c r="A14" s="38"/>
      <c r="B14" s="38"/>
      <c r="C14" s="60"/>
      <c r="D14" s="61"/>
      <c r="E14" s="38"/>
      <c r="F14" s="38"/>
      <c r="G14" s="38"/>
    </row>
    <row r="15" spans="1:7" ht="13.5">
      <c r="A15" s="38"/>
      <c r="B15" s="38"/>
      <c r="C15" s="60"/>
      <c r="D15" s="61"/>
      <c r="E15" s="38"/>
      <c r="F15" s="38"/>
      <c r="G15" s="38"/>
    </row>
    <row r="16" spans="1:7" ht="13.5">
      <c r="A16" s="38"/>
      <c r="B16" s="38"/>
      <c r="C16" s="60"/>
      <c r="D16" s="61"/>
      <c r="E16" s="38"/>
      <c r="F16" s="38"/>
      <c r="G16" s="38"/>
    </row>
    <row r="17" spans="1:7" ht="13.5">
      <c r="A17" s="38"/>
      <c r="B17" s="38"/>
      <c r="C17" s="60"/>
      <c r="D17" s="61"/>
      <c r="E17" s="38"/>
      <c r="F17" s="38"/>
      <c r="G17" s="38"/>
    </row>
    <row r="18" spans="1:7" ht="13.5">
      <c r="A18" s="38"/>
      <c r="B18" s="38"/>
      <c r="C18" s="60"/>
      <c r="D18" s="61"/>
      <c r="E18" s="38"/>
      <c r="F18" s="38"/>
      <c r="G18" s="38"/>
    </row>
  </sheetData>
  <sheetProtection/>
  <mergeCells count="17">
    <mergeCell ref="A2:B2"/>
    <mergeCell ref="E2:G2"/>
    <mergeCell ref="D9:F9"/>
    <mergeCell ref="A3:G3"/>
    <mergeCell ref="C11:D11"/>
    <mergeCell ref="D5:E5"/>
    <mergeCell ref="E6:G6"/>
    <mergeCell ref="E7:G7"/>
    <mergeCell ref="F5:G5"/>
    <mergeCell ref="C18:D18"/>
    <mergeCell ref="C13:D13"/>
    <mergeCell ref="C12:D12"/>
    <mergeCell ref="E1:G1"/>
    <mergeCell ref="C14:D14"/>
    <mergeCell ref="C15:D15"/>
    <mergeCell ref="C16:D16"/>
    <mergeCell ref="C17:D17"/>
  </mergeCells>
  <hyperlinks>
    <hyperlink ref="E1" r:id="rId1" display="kyoumu@nishio-h.aichi-c.ed.jp"/>
  </hyperlinks>
  <printOptions horizontalCentered="1"/>
  <pageMargins left="0.25" right="0.25" top="0.75" bottom="0.75" header="0.3" footer="0.3"/>
  <pageSetup fitToHeight="1" fitToWidth="1" horizontalDpi="600" verticalDpi="600" orientation="landscape" paperSize="9" r:id="rId3"/>
  <headerFooter alignWithMargins="0">
    <oddHeader>&amp;R&amp;P/&amp;N</oddHeader>
  </headerFooter>
  <colBreaks count="1" manualBreakCount="1">
    <brk id="7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C2" sqref="C2"/>
    </sheetView>
  </sheetViews>
  <sheetFormatPr defaultColWidth="9.00390625" defaultRowHeight="13.5"/>
  <sheetData>
    <row r="2" spans="2:3" ht="13.5">
      <c r="B2">
        <v>0</v>
      </c>
      <c r="C2" t="s">
        <v>124</v>
      </c>
    </row>
    <row r="3" spans="2:3" ht="13.5">
      <c r="B3">
        <v>1</v>
      </c>
      <c r="C3" t="s">
        <v>5</v>
      </c>
    </row>
    <row r="4" spans="2:3" ht="13.5">
      <c r="B4">
        <v>2</v>
      </c>
      <c r="C4" t="s">
        <v>3</v>
      </c>
    </row>
    <row r="5" spans="2:3" ht="13.5">
      <c r="B5">
        <v>3</v>
      </c>
      <c r="C5" t="s">
        <v>1</v>
      </c>
    </row>
    <row r="6" spans="2:3" ht="13.5">
      <c r="B6">
        <v>4</v>
      </c>
      <c r="C6" t="s">
        <v>4</v>
      </c>
    </row>
    <row r="7" spans="2:3" ht="13.5">
      <c r="B7">
        <v>5</v>
      </c>
      <c r="C7" t="s">
        <v>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view="pageBreakPreview" zoomScale="130" zoomScaleSheetLayoutView="130" zoomScalePageLayoutView="0" workbookViewId="0" topLeftCell="A1">
      <selection activeCell="I9" sqref="I9"/>
    </sheetView>
  </sheetViews>
  <sheetFormatPr defaultColWidth="9.00390625" defaultRowHeight="13.5"/>
  <cols>
    <col min="1" max="1" width="5.00390625" style="0" customWidth="1"/>
    <col min="2" max="2" width="21.875" style="0" customWidth="1"/>
    <col min="3" max="3" width="3.75390625" style="0" customWidth="1"/>
    <col min="4" max="4" width="5.00390625" style="0" customWidth="1"/>
    <col min="5" max="5" width="21.875" style="0" customWidth="1"/>
    <col min="6" max="6" width="3.75390625" style="0" customWidth="1"/>
  </cols>
  <sheetData>
    <row r="1" spans="1:6" ht="18.75">
      <c r="A1" s="75" t="s">
        <v>0</v>
      </c>
      <c r="B1" s="75"/>
      <c r="C1" s="75"/>
      <c r="D1" s="75"/>
      <c r="E1" s="75"/>
      <c r="F1" s="75"/>
    </row>
    <row r="2" spans="1:6" ht="18.75">
      <c r="A2" s="68" t="s">
        <v>411</v>
      </c>
      <c r="B2" s="68"/>
      <c r="C2" s="68"/>
      <c r="D2" s="68"/>
      <c r="E2" s="68"/>
      <c r="F2" s="68"/>
    </row>
    <row r="3" spans="1:6" ht="11.25" customHeight="1">
      <c r="A3" s="36"/>
      <c r="B3" s="36"/>
      <c r="C3" s="36"/>
      <c r="D3" s="36"/>
      <c r="E3" s="36"/>
      <c r="F3" s="36"/>
    </row>
    <row r="4" spans="1:5" ht="14.25">
      <c r="A4" s="76" t="str">
        <f>'入力'!B6&amp;"立"&amp;'入力'!B7&amp;"中学校"</f>
        <v>立中学校</v>
      </c>
      <c r="B4" s="76"/>
      <c r="C4" s="76"/>
      <c r="D4" s="76"/>
      <c r="E4" s="76"/>
    </row>
    <row r="5" spans="1:2" ht="13.5">
      <c r="A5" s="45"/>
      <c r="B5" s="45"/>
    </row>
    <row r="6" spans="2:5" ht="13.5">
      <c r="B6" s="46"/>
      <c r="E6" s="47"/>
    </row>
    <row r="7" spans="2:5" ht="13.5">
      <c r="B7" s="47" t="s">
        <v>413</v>
      </c>
      <c r="E7" s="46" t="s">
        <v>414</v>
      </c>
    </row>
    <row r="8" spans="1:5" ht="13.5">
      <c r="A8" s="48">
        <v>1</v>
      </c>
      <c r="B8" s="48"/>
      <c r="D8" s="48">
        <v>1</v>
      </c>
      <c r="E8" s="48"/>
    </row>
    <row r="9" spans="1:5" ht="13.5">
      <c r="A9" s="48">
        <v>2</v>
      </c>
      <c r="B9" s="48"/>
      <c r="D9" s="48">
        <v>2</v>
      </c>
      <c r="E9" s="48"/>
    </row>
    <row r="10" spans="1:5" ht="13.5">
      <c r="A10" s="48">
        <v>3</v>
      </c>
      <c r="B10" s="48"/>
      <c r="D10" s="48">
        <v>3</v>
      </c>
      <c r="E10" s="48"/>
    </row>
    <row r="11" spans="1:5" ht="13.5">
      <c r="A11" s="48">
        <v>4</v>
      </c>
      <c r="B11" s="48"/>
      <c r="D11" s="48">
        <v>4</v>
      </c>
      <c r="E11" s="48"/>
    </row>
    <row r="12" spans="1:5" ht="13.5">
      <c r="A12" s="48">
        <v>5</v>
      </c>
      <c r="B12" s="48"/>
      <c r="D12" s="48">
        <v>5</v>
      </c>
      <c r="E12" s="48"/>
    </row>
    <row r="13" spans="1:5" ht="13.5">
      <c r="A13" s="48">
        <v>6</v>
      </c>
      <c r="B13" s="48"/>
      <c r="D13" s="48">
        <v>6</v>
      </c>
      <c r="E13" s="48"/>
    </row>
    <row r="14" spans="1:5" ht="13.5">
      <c r="A14" s="48">
        <v>7</v>
      </c>
      <c r="B14" s="48"/>
      <c r="D14" s="48">
        <v>7</v>
      </c>
      <c r="E14" s="48"/>
    </row>
    <row r="15" spans="1:5" ht="13.5">
      <c r="A15" s="48">
        <v>8</v>
      </c>
      <c r="B15" s="48"/>
      <c r="D15" s="48">
        <v>8</v>
      </c>
      <c r="E15" s="48"/>
    </row>
    <row r="16" spans="1:5" ht="13.5">
      <c r="A16" s="48">
        <v>9</v>
      </c>
      <c r="B16" s="48"/>
      <c r="D16" s="48">
        <v>9</v>
      </c>
      <c r="E16" s="48"/>
    </row>
    <row r="17" spans="1:5" ht="13.5">
      <c r="A17" s="48">
        <v>10</v>
      </c>
      <c r="B17" s="48"/>
      <c r="D17" s="48">
        <v>10</v>
      </c>
      <c r="E17" s="48"/>
    </row>
    <row r="18" spans="1:5" ht="13.5">
      <c r="A18" s="48">
        <v>11</v>
      </c>
      <c r="B18" s="48"/>
      <c r="D18" s="48">
        <v>11</v>
      </c>
      <c r="E18" s="48"/>
    </row>
    <row r="19" spans="1:5" ht="13.5">
      <c r="A19" s="48">
        <v>12</v>
      </c>
      <c r="B19" s="48"/>
      <c r="D19" s="48">
        <v>12</v>
      </c>
      <c r="E19" s="48"/>
    </row>
    <row r="20" spans="1:5" ht="13.5">
      <c r="A20" s="48">
        <v>13</v>
      </c>
      <c r="B20" s="48"/>
      <c r="D20" s="48">
        <v>13</v>
      </c>
      <c r="E20" s="48"/>
    </row>
    <row r="21" spans="1:5" ht="13.5">
      <c r="A21" s="48">
        <v>14</v>
      </c>
      <c r="B21" s="48"/>
      <c r="D21" s="48">
        <v>14</v>
      </c>
      <c r="E21" s="48"/>
    </row>
    <row r="22" spans="1:5" ht="13.5">
      <c r="A22" s="48">
        <v>15</v>
      </c>
      <c r="B22" s="48"/>
      <c r="D22" s="48">
        <v>15</v>
      </c>
      <c r="E22" s="48"/>
    </row>
    <row r="23" spans="1:5" ht="13.5">
      <c r="A23" s="48">
        <v>16</v>
      </c>
      <c r="B23" s="48"/>
      <c r="D23" s="48">
        <v>16</v>
      </c>
      <c r="E23" s="48"/>
    </row>
    <row r="24" spans="1:5" ht="13.5">
      <c r="A24" s="48">
        <v>17</v>
      </c>
      <c r="B24" s="48"/>
      <c r="D24" s="48">
        <v>17</v>
      </c>
      <c r="E24" s="48"/>
    </row>
    <row r="25" spans="1:5" ht="13.5">
      <c r="A25" s="48">
        <v>18</v>
      </c>
      <c r="B25" s="48"/>
      <c r="D25" s="48">
        <v>18</v>
      </c>
      <c r="E25" s="48"/>
    </row>
    <row r="26" spans="1:5" ht="13.5">
      <c r="A26" s="48">
        <v>19</v>
      </c>
      <c r="B26" s="48"/>
      <c r="D26" s="48">
        <v>19</v>
      </c>
      <c r="E26" s="48"/>
    </row>
    <row r="27" spans="1:5" ht="13.5">
      <c r="A27" s="48">
        <v>20</v>
      </c>
      <c r="B27" s="48"/>
      <c r="D27" s="48">
        <v>20</v>
      </c>
      <c r="E27" s="48"/>
    </row>
    <row r="28" spans="1:5" ht="13.5">
      <c r="A28" s="48">
        <v>21</v>
      </c>
      <c r="B28" s="48"/>
      <c r="D28" s="48">
        <v>21</v>
      </c>
      <c r="E28" s="48"/>
    </row>
    <row r="29" spans="1:5" ht="13.5">
      <c r="A29" s="48">
        <v>22</v>
      </c>
      <c r="B29" s="48"/>
      <c r="D29" s="48">
        <v>22</v>
      </c>
      <c r="E29" s="48"/>
    </row>
    <row r="30" spans="1:5" ht="13.5">
      <c r="A30" s="48">
        <v>23</v>
      </c>
      <c r="B30" s="48"/>
      <c r="D30" s="48">
        <v>23</v>
      </c>
      <c r="E30" s="48"/>
    </row>
    <row r="31" spans="1:5" ht="13.5">
      <c r="A31" s="48">
        <v>24</v>
      </c>
      <c r="B31" s="48"/>
      <c r="D31" s="48">
        <v>24</v>
      </c>
      <c r="E31" s="48"/>
    </row>
    <row r="32" spans="1:5" ht="13.5">
      <c r="A32" s="48">
        <v>25</v>
      </c>
      <c r="B32" s="48"/>
      <c r="D32" s="48">
        <v>25</v>
      </c>
      <c r="E32" s="48"/>
    </row>
    <row r="33" spans="1:5" ht="13.5">
      <c r="A33" s="48">
        <v>26</v>
      </c>
      <c r="B33" s="48"/>
      <c r="D33" s="48">
        <v>26</v>
      </c>
      <c r="E33" s="48"/>
    </row>
    <row r="34" spans="1:5" ht="13.5">
      <c r="A34" s="48">
        <v>27</v>
      </c>
      <c r="B34" s="48"/>
      <c r="D34" s="48">
        <v>27</v>
      </c>
      <c r="E34" s="48"/>
    </row>
    <row r="35" spans="1:5" ht="13.5">
      <c r="A35" s="48">
        <v>28</v>
      </c>
      <c r="B35" s="48"/>
      <c r="D35" s="48">
        <v>28</v>
      </c>
      <c r="E35" s="48"/>
    </row>
    <row r="36" spans="1:5" ht="13.5">
      <c r="A36" s="48">
        <v>29</v>
      </c>
      <c r="B36" s="48"/>
      <c r="D36" s="48">
        <v>29</v>
      </c>
      <c r="E36" s="48"/>
    </row>
    <row r="37" spans="1:5" ht="13.5">
      <c r="A37" s="48">
        <v>30</v>
      </c>
      <c r="B37" s="48"/>
      <c r="D37" s="48">
        <v>30</v>
      </c>
      <c r="E37" s="48"/>
    </row>
    <row r="38" spans="1:2" ht="13.5">
      <c r="A38" s="48">
        <v>31</v>
      </c>
      <c r="B38" s="48"/>
    </row>
    <row r="39" spans="1:2" ht="13.5">
      <c r="A39" s="48">
        <v>32</v>
      </c>
      <c r="B39" s="48"/>
    </row>
    <row r="40" spans="1:2" ht="13.5">
      <c r="A40" s="48">
        <v>33</v>
      </c>
      <c r="B40" s="48"/>
    </row>
    <row r="41" spans="1:2" ht="13.5">
      <c r="A41" s="48">
        <v>34</v>
      </c>
      <c r="B41" s="48"/>
    </row>
    <row r="42" spans="1:2" ht="13.5">
      <c r="A42" s="48">
        <v>35</v>
      </c>
      <c r="B42" s="48"/>
    </row>
    <row r="43" spans="1:2" ht="13.5">
      <c r="A43" s="48">
        <v>36</v>
      </c>
      <c r="B43" s="48"/>
    </row>
    <row r="44" spans="1:2" ht="13.5">
      <c r="A44" s="48">
        <v>37</v>
      </c>
      <c r="B44" s="48"/>
    </row>
    <row r="45" spans="1:2" ht="13.5">
      <c r="A45" s="48">
        <v>38</v>
      </c>
      <c r="B45" s="48"/>
    </row>
    <row r="46" spans="1:2" ht="13.5">
      <c r="A46" s="48">
        <v>39</v>
      </c>
      <c r="B46" s="48"/>
    </row>
    <row r="47" spans="1:2" ht="13.5">
      <c r="A47" s="48">
        <v>40</v>
      </c>
      <c r="B47" s="48"/>
    </row>
    <row r="48" spans="1:2" ht="13.5">
      <c r="A48" s="48">
        <v>41</v>
      </c>
      <c r="B48" s="48"/>
    </row>
    <row r="49" spans="1:2" ht="13.5">
      <c r="A49" s="48">
        <v>42</v>
      </c>
      <c r="B49" s="48"/>
    </row>
    <row r="50" spans="1:2" ht="13.5">
      <c r="A50" s="48">
        <v>43</v>
      </c>
      <c r="B50" s="48"/>
    </row>
    <row r="51" spans="1:2" ht="13.5">
      <c r="A51" s="48">
        <v>44</v>
      </c>
      <c r="B51" s="48"/>
    </row>
    <row r="52" spans="1:2" ht="13.5">
      <c r="A52" s="48">
        <v>45</v>
      </c>
      <c r="B52" s="48"/>
    </row>
    <row r="53" spans="1:2" ht="13.5">
      <c r="A53" s="48">
        <v>46</v>
      </c>
      <c r="B53" s="48"/>
    </row>
    <row r="54" spans="1:2" ht="13.5">
      <c r="A54" s="48">
        <v>47</v>
      </c>
      <c r="B54" s="48"/>
    </row>
    <row r="55" spans="1:2" ht="13.5">
      <c r="A55" s="48">
        <v>48</v>
      </c>
      <c r="B55" s="48"/>
    </row>
    <row r="56" spans="1:2" ht="13.5">
      <c r="A56" s="48">
        <v>49</v>
      </c>
      <c r="B56" s="48"/>
    </row>
    <row r="57" spans="1:2" ht="13.5">
      <c r="A57" s="48">
        <v>50</v>
      </c>
      <c r="B57" s="48"/>
    </row>
    <row r="58" spans="1:2" ht="13.5">
      <c r="A58" s="48">
        <v>51</v>
      </c>
      <c r="B58" s="48"/>
    </row>
    <row r="59" spans="1:2" ht="13.5">
      <c r="A59" s="48">
        <v>52</v>
      </c>
      <c r="B59" s="48"/>
    </row>
    <row r="60" spans="1:2" ht="13.5">
      <c r="A60" s="48">
        <v>53</v>
      </c>
      <c r="B60" s="48"/>
    </row>
    <row r="61" spans="1:2" ht="13.5">
      <c r="A61" s="48">
        <v>54</v>
      </c>
      <c r="B61" s="48"/>
    </row>
    <row r="62" spans="1:2" ht="13.5">
      <c r="A62" s="48">
        <v>55</v>
      </c>
      <c r="B62" s="48"/>
    </row>
    <row r="63" spans="1:2" ht="13.5">
      <c r="A63" s="48">
        <v>56</v>
      </c>
      <c r="B63" s="48"/>
    </row>
    <row r="64" spans="1:2" ht="13.5">
      <c r="A64" s="48">
        <v>57</v>
      </c>
      <c r="B64" s="48"/>
    </row>
    <row r="65" spans="1:2" ht="13.5">
      <c r="A65" s="48">
        <v>58</v>
      </c>
      <c r="B65" s="48"/>
    </row>
    <row r="66" spans="1:2" ht="13.5">
      <c r="A66" s="48">
        <v>59</v>
      </c>
      <c r="B66" s="48"/>
    </row>
    <row r="67" spans="1:2" ht="13.5">
      <c r="A67" s="48">
        <v>60</v>
      </c>
      <c r="B67" s="48"/>
    </row>
    <row r="68" spans="1:2" ht="13.5">
      <c r="A68" s="48">
        <v>61</v>
      </c>
      <c r="B68" s="48"/>
    </row>
    <row r="69" spans="1:2" ht="13.5">
      <c r="A69" s="48">
        <v>62</v>
      </c>
      <c r="B69" s="48"/>
    </row>
    <row r="70" spans="1:2" ht="13.5">
      <c r="A70" s="48">
        <v>63</v>
      </c>
      <c r="B70" s="48"/>
    </row>
    <row r="71" spans="1:2" ht="13.5">
      <c r="A71" s="48">
        <v>64</v>
      </c>
      <c r="B71" s="48"/>
    </row>
    <row r="72" spans="1:2" ht="13.5">
      <c r="A72" s="48">
        <v>65</v>
      </c>
      <c r="B72" s="48"/>
    </row>
    <row r="73" spans="1:2" ht="13.5">
      <c r="A73" s="48">
        <v>66</v>
      </c>
      <c r="B73" s="48"/>
    </row>
    <row r="74" spans="1:2" ht="13.5">
      <c r="A74" s="48">
        <v>67</v>
      </c>
      <c r="B74" s="48"/>
    </row>
    <row r="75" spans="1:2" ht="13.5">
      <c r="A75" s="48">
        <v>68</v>
      </c>
      <c r="B75" s="48"/>
    </row>
    <row r="76" spans="1:2" ht="13.5">
      <c r="A76" s="48">
        <v>69</v>
      </c>
      <c r="B76" s="48"/>
    </row>
    <row r="77" spans="1:2" ht="13.5">
      <c r="A77" s="48">
        <v>70</v>
      </c>
      <c r="B77" s="48"/>
    </row>
    <row r="78" spans="1:2" ht="13.5">
      <c r="A78" s="48">
        <v>71</v>
      </c>
      <c r="B78" s="48"/>
    </row>
    <row r="79" spans="1:2" ht="13.5">
      <c r="A79" s="48">
        <v>72</v>
      </c>
      <c r="B79" s="48"/>
    </row>
    <row r="80" spans="1:2" ht="13.5">
      <c r="A80" s="48">
        <v>73</v>
      </c>
      <c r="B80" s="48"/>
    </row>
    <row r="81" spans="1:2" ht="13.5">
      <c r="A81" s="48">
        <v>74</v>
      </c>
      <c r="B81" s="48"/>
    </row>
    <row r="82" spans="1:2" ht="13.5">
      <c r="A82" s="48">
        <v>75</v>
      </c>
      <c r="B82" s="48"/>
    </row>
    <row r="83" spans="1:2" ht="13.5">
      <c r="A83" s="48">
        <v>76</v>
      </c>
      <c r="B83" s="48"/>
    </row>
    <row r="84" spans="1:2" ht="13.5">
      <c r="A84" s="48">
        <v>77</v>
      </c>
      <c r="B84" s="48"/>
    </row>
    <row r="85" spans="1:2" ht="13.5">
      <c r="A85" s="48">
        <v>78</v>
      </c>
      <c r="B85" s="48"/>
    </row>
    <row r="86" spans="1:2" ht="13.5">
      <c r="A86" s="48">
        <v>79</v>
      </c>
      <c r="B86" s="48"/>
    </row>
    <row r="87" spans="1:2" ht="13.5">
      <c r="A87" s="48">
        <v>80</v>
      </c>
      <c r="B87" s="48"/>
    </row>
    <row r="88" spans="1:2" ht="13.5">
      <c r="A88" s="48">
        <v>81</v>
      </c>
      <c r="B88" s="48"/>
    </row>
    <row r="89" spans="1:2" ht="13.5">
      <c r="A89" s="48">
        <v>82</v>
      </c>
      <c r="B89" s="48"/>
    </row>
    <row r="90" spans="1:2" ht="13.5">
      <c r="A90" s="48">
        <v>83</v>
      </c>
      <c r="B90" s="48"/>
    </row>
    <row r="91" spans="1:2" ht="13.5">
      <c r="A91" s="48">
        <v>84</v>
      </c>
      <c r="B91" s="48"/>
    </row>
    <row r="92" spans="1:2" ht="13.5">
      <c r="A92" s="48">
        <v>85</v>
      </c>
      <c r="B92" s="48"/>
    </row>
    <row r="93" spans="1:2" ht="13.5">
      <c r="A93" s="48">
        <v>86</v>
      </c>
      <c r="B93" s="48"/>
    </row>
    <row r="94" spans="1:2" ht="13.5">
      <c r="A94" s="48">
        <v>87</v>
      </c>
      <c r="B94" s="48"/>
    </row>
    <row r="95" spans="1:2" ht="13.5">
      <c r="A95" s="48">
        <v>88</v>
      </c>
      <c r="B95" s="48"/>
    </row>
    <row r="96" spans="1:2" ht="13.5">
      <c r="A96" s="48">
        <v>89</v>
      </c>
      <c r="B96" s="48"/>
    </row>
    <row r="97" spans="1:2" ht="13.5">
      <c r="A97" s="48">
        <v>90</v>
      </c>
      <c r="B97" s="48"/>
    </row>
    <row r="98" spans="1:2" ht="13.5">
      <c r="A98" s="48">
        <v>91</v>
      </c>
      <c r="B98" s="48"/>
    </row>
    <row r="99" spans="1:2" ht="13.5">
      <c r="A99" s="48">
        <v>92</v>
      </c>
      <c r="B99" s="48"/>
    </row>
    <row r="100" spans="1:2" ht="13.5">
      <c r="A100" s="48">
        <v>93</v>
      </c>
      <c r="B100" s="48"/>
    </row>
    <row r="101" spans="1:2" ht="13.5">
      <c r="A101" s="48">
        <v>94</v>
      </c>
      <c r="B101" s="48"/>
    </row>
    <row r="102" spans="1:2" ht="13.5">
      <c r="A102" s="48">
        <v>95</v>
      </c>
      <c r="B102" s="48"/>
    </row>
    <row r="103" spans="1:2" ht="13.5">
      <c r="A103" s="48">
        <v>96</v>
      </c>
      <c r="B103" s="48"/>
    </row>
    <row r="104" spans="1:2" ht="13.5">
      <c r="A104" s="48">
        <v>97</v>
      </c>
      <c r="B104" s="48"/>
    </row>
    <row r="105" spans="1:2" ht="13.5">
      <c r="A105" s="48">
        <v>98</v>
      </c>
      <c r="B105" s="48"/>
    </row>
    <row r="106" spans="1:2" ht="13.5">
      <c r="A106" s="48">
        <v>99</v>
      </c>
      <c r="B106" s="48"/>
    </row>
    <row r="107" spans="1:2" ht="13.5">
      <c r="A107" s="48">
        <v>100</v>
      </c>
      <c r="B107" s="48"/>
    </row>
  </sheetData>
  <sheetProtection/>
  <mergeCells count="3">
    <mergeCell ref="A1:F1"/>
    <mergeCell ref="A2:F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pane xSplit="3" ySplit="1" topLeftCell="D4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4" sqref="L4"/>
    </sheetView>
  </sheetViews>
  <sheetFormatPr defaultColWidth="9.00390625" defaultRowHeight="22.5" customHeight="1"/>
  <cols>
    <col min="1" max="1" width="6.25390625" style="0" customWidth="1"/>
    <col min="2" max="2" width="7.25390625" style="0" customWidth="1"/>
    <col min="3" max="3" width="7.75390625" style="0" customWidth="1"/>
    <col min="4" max="4" width="20.625" style="0" customWidth="1"/>
    <col min="5" max="5" width="11.875" style="15" bestFit="1" customWidth="1"/>
    <col min="6" max="6" width="38.75390625" style="0" bestFit="1" customWidth="1"/>
    <col min="7" max="9" width="13.875" style="0" bestFit="1" customWidth="1"/>
  </cols>
  <sheetData>
    <row r="1" spans="1:8" ht="22.5" customHeight="1">
      <c r="A1" t="s">
        <v>10</v>
      </c>
      <c r="B1" t="s">
        <v>11</v>
      </c>
      <c r="C1" t="s">
        <v>47</v>
      </c>
      <c r="D1" t="s">
        <v>12</v>
      </c>
      <c r="E1" s="15" t="s">
        <v>66</v>
      </c>
      <c r="F1" t="s">
        <v>67</v>
      </c>
      <c r="G1" t="s">
        <v>122</v>
      </c>
      <c r="H1" t="s">
        <v>123</v>
      </c>
    </row>
    <row r="2" spans="1:8" ht="22.5" customHeight="1">
      <c r="A2">
        <v>5901</v>
      </c>
      <c r="B2" t="s">
        <v>127</v>
      </c>
      <c r="C2" t="s">
        <v>48</v>
      </c>
      <c r="D2" t="str">
        <f>B2&amp;"立"&amp;C2&amp;"中学校"</f>
        <v>岡崎市立甲山中学校</v>
      </c>
      <c r="E2" s="15" t="s">
        <v>230</v>
      </c>
      <c r="F2" t="s">
        <v>231</v>
      </c>
      <c r="G2" s="18" t="s">
        <v>252</v>
      </c>
      <c r="H2" t="s">
        <v>319</v>
      </c>
    </row>
    <row r="3" spans="1:8" ht="22.5" customHeight="1">
      <c r="A3">
        <v>5902</v>
      </c>
      <c r="B3" t="s">
        <v>127</v>
      </c>
      <c r="C3" t="s">
        <v>49</v>
      </c>
      <c r="D3" t="str">
        <f aca="true" t="shared" si="0" ref="D3:D67">B3&amp;"立"&amp;C3&amp;"中学校"</f>
        <v>岡崎市立美川中学校</v>
      </c>
      <c r="E3" s="16" t="s">
        <v>71</v>
      </c>
      <c r="F3" s="5" t="s">
        <v>232</v>
      </c>
      <c r="G3" s="18" t="s">
        <v>253</v>
      </c>
      <c r="H3" t="s">
        <v>320</v>
      </c>
    </row>
    <row r="4" spans="1:8" ht="22.5" customHeight="1">
      <c r="A4">
        <v>5903</v>
      </c>
      <c r="B4" t="s">
        <v>127</v>
      </c>
      <c r="C4" t="s">
        <v>15</v>
      </c>
      <c r="D4" t="str">
        <f t="shared" si="0"/>
        <v>岡崎市立南中学校</v>
      </c>
      <c r="E4" s="16" t="s">
        <v>82</v>
      </c>
      <c r="F4" s="5" t="s">
        <v>233</v>
      </c>
      <c r="G4" s="18" t="s">
        <v>254</v>
      </c>
      <c r="H4" t="s">
        <v>321</v>
      </c>
    </row>
    <row r="5" spans="1:8" ht="22.5" customHeight="1">
      <c r="A5">
        <v>5904</v>
      </c>
      <c r="B5" t="s">
        <v>127</v>
      </c>
      <c r="C5" t="s">
        <v>50</v>
      </c>
      <c r="D5" t="str">
        <f t="shared" si="0"/>
        <v>岡崎市立竜海中学校</v>
      </c>
      <c r="E5" s="16" t="s">
        <v>196</v>
      </c>
      <c r="F5" s="5" t="s">
        <v>234</v>
      </c>
      <c r="G5" s="18" t="s">
        <v>256</v>
      </c>
      <c r="H5" t="s">
        <v>322</v>
      </c>
    </row>
    <row r="6" spans="1:8" ht="22.5" customHeight="1">
      <c r="A6">
        <v>5905</v>
      </c>
      <c r="B6" t="s">
        <v>127</v>
      </c>
      <c r="C6" t="s">
        <v>51</v>
      </c>
      <c r="D6" t="str">
        <f t="shared" si="0"/>
        <v>岡崎市立葵中学校</v>
      </c>
      <c r="E6" s="16" t="s">
        <v>80</v>
      </c>
      <c r="F6" s="5" t="s">
        <v>235</v>
      </c>
      <c r="G6" s="18" t="s">
        <v>257</v>
      </c>
      <c r="H6" t="s">
        <v>323</v>
      </c>
    </row>
    <row r="7" spans="1:8" ht="22.5" customHeight="1">
      <c r="A7">
        <v>5906</v>
      </c>
      <c r="B7" t="s">
        <v>127</v>
      </c>
      <c r="C7" t="s">
        <v>52</v>
      </c>
      <c r="D7" t="str">
        <f t="shared" si="0"/>
        <v>岡崎市立城北中学校</v>
      </c>
      <c r="E7" s="16" t="s">
        <v>81</v>
      </c>
      <c r="F7" s="5" t="s">
        <v>236</v>
      </c>
      <c r="G7" s="18" t="s">
        <v>258</v>
      </c>
      <c r="H7" t="s">
        <v>324</v>
      </c>
    </row>
    <row r="8" spans="1:8" ht="22.5" customHeight="1">
      <c r="A8">
        <v>5907</v>
      </c>
      <c r="B8" t="s">
        <v>127</v>
      </c>
      <c r="C8" t="s">
        <v>53</v>
      </c>
      <c r="D8" t="str">
        <f t="shared" si="0"/>
        <v>岡崎市立福岡中学校</v>
      </c>
      <c r="E8" s="16" t="s">
        <v>75</v>
      </c>
      <c r="F8" s="5" t="s">
        <v>237</v>
      </c>
      <c r="G8" s="18" t="s">
        <v>259</v>
      </c>
      <c r="H8" t="s">
        <v>325</v>
      </c>
    </row>
    <row r="9" spans="1:8" ht="22.5" customHeight="1">
      <c r="A9">
        <v>5908</v>
      </c>
      <c r="B9" t="s">
        <v>127</v>
      </c>
      <c r="C9" t="s">
        <v>54</v>
      </c>
      <c r="D9" t="str">
        <f t="shared" si="0"/>
        <v>岡崎市立東海中学校</v>
      </c>
      <c r="E9" s="16" t="s">
        <v>83</v>
      </c>
      <c r="F9" s="5" t="s">
        <v>238</v>
      </c>
      <c r="G9" s="18" t="s">
        <v>260</v>
      </c>
      <c r="H9" t="s">
        <v>326</v>
      </c>
    </row>
    <row r="10" spans="1:8" ht="22.5" customHeight="1">
      <c r="A10">
        <v>5909</v>
      </c>
      <c r="B10" t="s">
        <v>127</v>
      </c>
      <c r="C10" t="s">
        <v>55</v>
      </c>
      <c r="D10" t="str">
        <f t="shared" si="0"/>
        <v>岡崎市立河合中学校</v>
      </c>
      <c r="E10" s="16" t="s">
        <v>69</v>
      </c>
      <c r="F10" s="5" t="s">
        <v>239</v>
      </c>
      <c r="G10" s="18" t="s">
        <v>261</v>
      </c>
      <c r="H10" t="s">
        <v>327</v>
      </c>
    </row>
    <row r="11" spans="1:8" ht="22.5" customHeight="1">
      <c r="A11">
        <v>5910</v>
      </c>
      <c r="B11" t="s">
        <v>127</v>
      </c>
      <c r="C11" t="s">
        <v>56</v>
      </c>
      <c r="D11" t="str">
        <f t="shared" si="0"/>
        <v>岡崎市立常磐中学校</v>
      </c>
      <c r="E11" s="16" t="s">
        <v>74</v>
      </c>
      <c r="F11" s="5" t="s">
        <v>240</v>
      </c>
      <c r="G11" s="18" t="s">
        <v>262</v>
      </c>
      <c r="H11" t="s">
        <v>328</v>
      </c>
    </row>
    <row r="12" spans="1:8" ht="22.5" customHeight="1">
      <c r="A12">
        <v>5911</v>
      </c>
      <c r="B12" t="s">
        <v>127</v>
      </c>
      <c r="C12" t="s">
        <v>57</v>
      </c>
      <c r="D12" t="str">
        <f t="shared" si="0"/>
        <v>岡崎市立岩津中学校</v>
      </c>
      <c r="E12" s="16" t="s">
        <v>68</v>
      </c>
      <c r="F12" s="6" t="s">
        <v>241</v>
      </c>
      <c r="G12" s="18" t="s">
        <v>263</v>
      </c>
      <c r="H12" t="s">
        <v>329</v>
      </c>
    </row>
    <row r="13" spans="1:8" ht="22.5" customHeight="1">
      <c r="A13">
        <v>5912</v>
      </c>
      <c r="B13" t="s">
        <v>127</v>
      </c>
      <c r="C13" t="s">
        <v>58</v>
      </c>
      <c r="D13" t="str">
        <f t="shared" si="0"/>
        <v>岡崎市立矢作中学校</v>
      </c>
      <c r="E13" s="16" t="s">
        <v>84</v>
      </c>
      <c r="F13" s="5" t="s">
        <v>242</v>
      </c>
      <c r="G13" s="18" t="s">
        <v>264</v>
      </c>
      <c r="H13" t="s">
        <v>330</v>
      </c>
    </row>
    <row r="14" spans="1:8" ht="22.5" customHeight="1">
      <c r="A14">
        <v>5913</v>
      </c>
      <c r="B14" t="s">
        <v>127</v>
      </c>
      <c r="C14" t="s">
        <v>59</v>
      </c>
      <c r="D14" t="str">
        <f t="shared" si="0"/>
        <v>岡崎市立六ツ美中学校</v>
      </c>
      <c r="E14" s="16" t="s">
        <v>79</v>
      </c>
      <c r="F14" s="5" t="s">
        <v>243</v>
      </c>
      <c r="G14" s="18" t="s">
        <v>265</v>
      </c>
      <c r="H14" t="s">
        <v>331</v>
      </c>
    </row>
    <row r="15" spans="1:8" ht="22.5" customHeight="1">
      <c r="A15">
        <v>5914</v>
      </c>
      <c r="B15" t="s">
        <v>127</v>
      </c>
      <c r="C15" t="s">
        <v>60</v>
      </c>
      <c r="D15" t="str">
        <f t="shared" si="0"/>
        <v>岡崎市立矢作北中学校</v>
      </c>
      <c r="E15" s="16" t="s">
        <v>70</v>
      </c>
      <c r="F15" s="5" t="s">
        <v>244</v>
      </c>
      <c r="G15" s="18" t="s">
        <v>266</v>
      </c>
      <c r="H15" t="s">
        <v>332</v>
      </c>
    </row>
    <row r="16" spans="1:8" ht="22.5" customHeight="1">
      <c r="A16">
        <v>5915</v>
      </c>
      <c r="B16" t="s">
        <v>127</v>
      </c>
      <c r="C16" t="s">
        <v>61</v>
      </c>
      <c r="D16" t="str">
        <f t="shared" si="0"/>
        <v>岡崎市立新香山中学校</v>
      </c>
      <c r="E16" s="16" t="s">
        <v>73</v>
      </c>
      <c r="F16" s="5" t="s">
        <v>245</v>
      </c>
      <c r="G16" s="18" t="s">
        <v>267</v>
      </c>
      <c r="H16" t="s">
        <v>333</v>
      </c>
    </row>
    <row r="17" spans="1:8" ht="22.5" customHeight="1">
      <c r="A17">
        <v>5916</v>
      </c>
      <c r="B17" t="s">
        <v>127</v>
      </c>
      <c r="C17" t="s">
        <v>62</v>
      </c>
      <c r="D17" t="str">
        <f t="shared" si="0"/>
        <v>岡崎市立竜南中学校</v>
      </c>
      <c r="E17" s="16" t="s">
        <v>78</v>
      </c>
      <c r="F17" s="5" t="s">
        <v>246</v>
      </c>
      <c r="G17" s="18" t="s">
        <v>268</v>
      </c>
      <c r="H17" t="s">
        <v>334</v>
      </c>
    </row>
    <row r="18" spans="1:8" ht="22.5" customHeight="1">
      <c r="A18">
        <v>5917</v>
      </c>
      <c r="B18" t="s">
        <v>127</v>
      </c>
      <c r="C18" t="s">
        <v>63</v>
      </c>
      <c r="D18" t="str">
        <f t="shared" si="0"/>
        <v>岡崎市立北中学校</v>
      </c>
      <c r="E18" s="16" t="s">
        <v>72</v>
      </c>
      <c r="F18" s="5" t="s">
        <v>247</v>
      </c>
      <c r="G18" s="18" t="s">
        <v>269</v>
      </c>
      <c r="H18" t="s">
        <v>335</v>
      </c>
    </row>
    <row r="19" spans="1:8" ht="22.5" customHeight="1">
      <c r="A19">
        <v>5918</v>
      </c>
      <c r="B19" t="s">
        <v>127</v>
      </c>
      <c r="C19" t="s">
        <v>64</v>
      </c>
      <c r="D19" t="str">
        <f t="shared" si="0"/>
        <v>岡崎市立六ツ美北中学校</v>
      </c>
      <c r="E19" s="16" t="s">
        <v>76</v>
      </c>
      <c r="F19" s="5" t="s">
        <v>248</v>
      </c>
      <c r="G19" s="18" t="s">
        <v>270</v>
      </c>
      <c r="H19" t="s">
        <v>336</v>
      </c>
    </row>
    <row r="20" spans="1:8" ht="22.5" customHeight="1">
      <c r="A20">
        <v>5919</v>
      </c>
      <c r="B20" t="s">
        <v>127</v>
      </c>
      <c r="C20" t="s">
        <v>65</v>
      </c>
      <c r="D20" t="str">
        <f t="shared" si="0"/>
        <v>岡崎市立額田中学校</v>
      </c>
      <c r="E20" s="16" t="s">
        <v>77</v>
      </c>
      <c r="F20" s="5" t="s">
        <v>249</v>
      </c>
      <c r="G20" s="18" t="s">
        <v>271</v>
      </c>
      <c r="H20" t="s">
        <v>337</v>
      </c>
    </row>
    <row r="21" spans="1:8" ht="22.5" customHeight="1">
      <c r="A21">
        <v>5920</v>
      </c>
      <c r="B21" t="s">
        <v>127</v>
      </c>
      <c r="C21" t="s">
        <v>229</v>
      </c>
      <c r="D21" t="str">
        <f>B21&amp;"市立"&amp;C21&amp;"中学校"</f>
        <v>岡崎市市立翔南中学校</v>
      </c>
      <c r="E21" s="17" t="s">
        <v>250</v>
      </c>
      <c r="F21" s="14" t="s">
        <v>251</v>
      </c>
      <c r="G21" s="18" t="s">
        <v>255</v>
      </c>
      <c r="H21" t="s">
        <v>338</v>
      </c>
    </row>
    <row r="22" spans="1:8" ht="22.5" customHeight="1">
      <c r="A22">
        <v>6001</v>
      </c>
      <c r="B22" t="s">
        <v>128</v>
      </c>
      <c r="C22" t="s">
        <v>13</v>
      </c>
      <c r="D22" t="str">
        <f t="shared" si="0"/>
        <v>碧南市立新川中学校</v>
      </c>
      <c r="E22" s="15" t="s">
        <v>158</v>
      </c>
      <c r="F22" t="s">
        <v>159</v>
      </c>
      <c r="G22" s="18" t="s">
        <v>272</v>
      </c>
      <c r="H22" t="s">
        <v>318</v>
      </c>
    </row>
    <row r="23" spans="1:8" ht="22.5" customHeight="1">
      <c r="A23">
        <v>6002</v>
      </c>
      <c r="B23" t="s">
        <v>128</v>
      </c>
      <c r="C23" t="s">
        <v>14</v>
      </c>
      <c r="D23" t="str">
        <f t="shared" si="0"/>
        <v>碧南市立中央中学校</v>
      </c>
      <c r="E23" s="15" t="s">
        <v>160</v>
      </c>
      <c r="F23" t="s">
        <v>161</v>
      </c>
      <c r="G23" s="18" t="s">
        <v>276</v>
      </c>
      <c r="H23" t="s">
        <v>359</v>
      </c>
    </row>
    <row r="24" spans="1:8" ht="22.5" customHeight="1">
      <c r="A24">
        <v>6003</v>
      </c>
      <c r="B24" t="s">
        <v>128</v>
      </c>
      <c r="C24" t="s">
        <v>15</v>
      </c>
      <c r="D24" t="str">
        <f t="shared" si="0"/>
        <v>碧南市立南中学校</v>
      </c>
      <c r="E24" s="15" t="s">
        <v>162</v>
      </c>
      <c r="F24" t="s">
        <v>163</v>
      </c>
      <c r="G24" s="18" t="s">
        <v>273</v>
      </c>
      <c r="H24" t="s">
        <v>360</v>
      </c>
    </row>
    <row r="25" spans="1:8" ht="22.5" customHeight="1">
      <c r="A25">
        <v>6004</v>
      </c>
      <c r="B25" t="s">
        <v>128</v>
      </c>
      <c r="C25" t="s">
        <v>16</v>
      </c>
      <c r="D25" t="str">
        <f t="shared" si="0"/>
        <v>碧南市立東中学校</v>
      </c>
      <c r="E25" s="15" t="s">
        <v>164</v>
      </c>
      <c r="F25" t="s">
        <v>165</v>
      </c>
      <c r="G25" s="18" t="s">
        <v>274</v>
      </c>
      <c r="H25" t="s">
        <v>361</v>
      </c>
    </row>
    <row r="26" spans="1:8" ht="22.5" customHeight="1">
      <c r="A26">
        <v>6005</v>
      </c>
      <c r="B26" t="s">
        <v>128</v>
      </c>
      <c r="C26" t="s">
        <v>17</v>
      </c>
      <c r="D26" t="str">
        <f t="shared" si="0"/>
        <v>碧南市立西端中学校</v>
      </c>
      <c r="E26" s="15" t="s">
        <v>166</v>
      </c>
      <c r="F26" t="s">
        <v>167</v>
      </c>
      <c r="G26" s="18" t="s">
        <v>275</v>
      </c>
      <c r="H26" t="s">
        <v>362</v>
      </c>
    </row>
    <row r="27" spans="1:8" ht="22.5" customHeight="1">
      <c r="A27">
        <v>6101</v>
      </c>
      <c r="B27" t="s">
        <v>129</v>
      </c>
      <c r="C27" t="s">
        <v>21</v>
      </c>
      <c r="D27" t="str">
        <f t="shared" si="0"/>
        <v>刈谷市立刈谷南中学校</v>
      </c>
      <c r="E27" s="15" t="s">
        <v>227</v>
      </c>
      <c r="F27" t="s">
        <v>225</v>
      </c>
      <c r="G27" s="18" t="s">
        <v>277</v>
      </c>
      <c r="H27" s="18" t="s">
        <v>389</v>
      </c>
    </row>
    <row r="28" spans="1:8" ht="22.5" customHeight="1">
      <c r="A28">
        <v>6102</v>
      </c>
      <c r="B28" t="s">
        <v>129</v>
      </c>
      <c r="C28" t="s">
        <v>22</v>
      </c>
      <c r="D28" t="str">
        <f t="shared" si="0"/>
        <v>刈谷市立刈谷東中学校</v>
      </c>
      <c r="E28" s="15" t="s">
        <v>228</v>
      </c>
      <c r="F28" t="s">
        <v>226</v>
      </c>
      <c r="G28" s="18" t="s">
        <v>278</v>
      </c>
      <c r="H28" s="18" t="s">
        <v>390</v>
      </c>
    </row>
    <row r="29" spans="1:8" ht="22.5" customHeight="1">
      <c r="A29">
        <v>6103</v>
      </c>
      <c r="B29" t="s">
        <v>129</v>
      </c>
      <c r="C29" t="s">
        <v>23</v>
      </c>
      <c r="D29" t="str">
        <f t="shared" si="0"/>
        <v>刈谷市立富士松中学校</v>
      </c>
      <c r="E29" s="15" t="s">
        <v>202</v>
      </c>
      <c r="F29" t="s">
        <v>203</v>
      </c>
      <c r="G29" s="18" t="s">
        <v>279</v>
      </c>
      <c r="H29" s="18" t="s">
        <v>391</v>
      </c>
    </row>
    <row r="30" spans="1:8" ht="22.5" customHeight="1">
      <c r="A30">
        <v>6104</v>
      </c>
      <c r="B30" t="s">
        <v>129</v>
      </c>
      <c r="C30" t="s">
        <v>24</v>
      </c>
      <c r="D30" t="str">
        <f t="shared" si="0"/>
        <v>刈谷市立雁が音中学校</v>
      </c>
      <c r="E30" s="15" t="s">
        <v>200</v>
      </c>
      <c r="F30" t="s">
        <v>201</v>
      </c>
      <c r="G30" s="18" t="s">
        <v>280</v>
      </c>
      <c r="H30" s="18" t="s">
        <v>392</v>
      </c>
    </row>
    <row r="31" spans="1:8" ht="22.5" customHeight="1">
      <c r="A31">
        <v>6105</v>
      </c>
      <c r="B31" t="s">
        <v>129</v>
      </c>
      <c r="C31" t="s">
        <v>25</v>
      </c>
      <c r="D31" t="str">
        <f t="shared" si="0"/>
        <v>刈谷市立依佐美中学校</v>
      </c>
      <c r="E31" s="15" t="s">
        <v>198</v>
      </c>
      <c r="F31" t="s">
        <v>199</v>
      </c>
      <c r="G31" s="18" t="s">
        <v>281</v>
      </c>
      <c r="H31" t="s">
        <v>407</v>
      </c>
    </row>
    <row r="32" spans="1:8" ht="22.5" customHeight="1">
      <c r="A32">
        <v>6106</v>
      </c>
      <c r="B32" t="s">
        <v>129</v>
      </c>
      <c r="C32" t="s">
        <v>26</v>
      </c>
      <c r="D32" t="str">
        <f t="shared" si="0"/>
        <v>刈谷市立朝日中学校</v>
      </c>
      <c r="E32" s="15" t="s">
        <v>204</v>
      </c>
      <c r="F32" t="s">
        <v>205</v>
      </c>
      <c r="G32" s="18" t="s">
        <v>282</v>
      </c>
      <c r="H32" s="18" t="s">
        <v>393</v>
      </c>
    </row>
    <row r="33" spans="1:8" ht="22.5" customHeight="1">
      <c r="A33">
        <v>6201</v>
      </c>
      <c r="B33" t="s">
        <v>130</v>
      </c>
      <c r="C33" t="s">
        <v>27</v>
      </c>
      <c r="D33" t="str">
        <f t="shared" si="0"/>
        <v>安城市立安城南中学校</v>
      </c>
      <c r="E33" s="15" t="s">
        <v>168</v>
      </c>
      <c r="F33" t="s">
        <v>169</v>
      </c>
      <c r="G33" s="18" t="s">
        <v>283</v>
      </c>
      <c r="H33" t="s">
        <v>363</v>
      </c>
    </row>
    <row r="34" spans="1:8" ht="22.5" customHeight="1">
      <c r="A34">
        <v>6202</v>
      </c>
      <c r="B34" t="s">
        <v>130</v>
      </c>
      <c r="C34" t="s">
        <v>28</v>
      </c>
      <c r="D34" t="str">
        <f t="shared" si="0"/>
        <v>安城市立安城北中学校</v>
      </c>
      <c r="E34" s="15" t="s">
        <v>170</v>
      </c>
      <c r="F34" t="s">
        <v>171</v>
      </c>
      <c r="G34" s="18" t="s">
        <v>284</v>
      </c>
      <c r="H34" s="18" t="s">
        <v>394</v>
      </c>
    </row>
    <row r="35" spans="1:8" ht="22.5" customHeight="1">
      <c r="A35">
        <v>6203</v>
      </c>
      <c r="B35" t="s">
        <v>130</v>
      </c>
      <c r="C35" t="s">
        <v>29</v>
      </c>
      <c r="D35" t="str">
        <f t="shared" si="0"/>
        <v>安城市立明祥中学校</v>
      </c>
      <c r="E35" s="15" t="s">
        <v>172</v>
      </c>
      <c r="F35" t="s">
        <v>173</v>
      </c>
      <c r="G35" s="18" t="s">
        <v>285</v>
      </c>
      <c r="H35" t="s">
        <v>364</v>
      </c>
    </row>
    <row r="36" spans="1:8" ht="22.5" customHeight="1">
      <c r="A36">
        <v>6204</v>
      </c>
      <c r="B36" t="s">
        <v>130</v>
      </c>
      <c r="C36" t="s">
        <v>30</v>
      </c>
      <c r="D36" t="str">
        <f t="shared" si="0"/>
        <v>安城市立安城西中学校</v>
      </c>
      <c r="E36" s="15" t="s">
        <v>174</v>
      </c>
      <c r="F36" t="s">
        <v>175</v>
      </c>
      <c r="G36" s="18" t="s">
        <v>286</v>
      </c>
      <c r="H36" t="s">
        <v>365</v>
      </c>
    </row>
    <row r="37" spans="1:8" ht="22.5" customHeight="1">
      <c r="A37">
        <v>6205</v>
      </c>
      <c r="B37" t="s">
        <v>130</v>
      </c>
      <c r="C37" t="s">
        <v>31</v>
      </c>
      <c r="D37" t="str">
        <f t="shared" si="0"/>
        <v>安城市立桜井中学校</v>
      </c>
      <c r="E37" s="15" t="s">
        <v>176</v>
      </c>
      <c r="F37" t="s">
        <v>177</v>
      </c>
      <c r="G37" s="18" t="s">
        <v>287</v>
      </c>
      <c r="H37" t="s">
        <v>395</v>
      </c>
    </row>
    <row r="38" spans="1:8" ht="22.5" customHeight="1">
      <c r="A38">
        <v>6206</v>
      </c>
      <c r="B38" t="s">
        <v>130</v>
      </c>
      <c r="C38" t="s">
        <v>32</v>
      </c>
      <c r="D38" t="str">
        <f t="shared" si="0"/>
        <v>安城市立東山中学校</v>
      </c>
      <c r="E38" s="15" t="s">
        <v>178</v>
      </c>
      <c r="F38" t="s">
        <v>179</v>
      </c>
      <c r="G38" s="18" t="s">
        <v>288</v>
      </c>
      <c r="H38" t="s">
        <v>366</v>
      </c>
    </row>
    <row r="39" spans="1:8" ht="22.5" customHeight="1">
      <c r="A39">
        <v>6207</v>
      </c>
      <c r="B39" t="s">
        <v>130</v>
      </c>
      <c r="C39" t="s">
        <v>33</v>
      </c>
      <c r="D39" t="str">
        <f t="shared" si="0"/>
        <v>安城市立安祥中学校</v>
      </c>
      <c r="E39" s="15" t="s">
        <v>180</v>
      </c>
      <c r="F39" t="s">
        <v>181</v>
      </c>
      <c r="G39" s="18" t="s">
        <v>289</v>
      </c>
      <c r="H39" t="s">
        <v>367</v>
      </c>
    </row>
    <row r="40" spans="1:8" ht="22.5" customHeight="1">
      <c r="A40">
        <v>6208</v>
      </c>
      <c r="B40" t="s">
        <v>130</v>
      </c>
      <c r="C40" t="s">
        <v>34</v>
      </c>
      <c r="D40" t="str">
        <f t="shared" si="0"/>
        <v>安城市立篠目中学校</v>
      </c>
      <c r="E40" s="15" t="s">
        <v>182</v>
      </c>
      <c r="F40" t="s">
        <v>183</v>
      </c>
      <c r="G40" s="18" t="s">
        <v>126</v>
      </c>
      <c r="H40" t="s">
        <v>368</v>
      </c>
    </row>
    <row r="41" spans="1:8" ht="22.5" customHeight="1">
      <c r="A41">
        <v>6301</v>
      </c>
      <c r="B41" t="s">
        <v>131</v>
      </c>
      <c r="C41" t="s">
        <v>18</v>
      </c>
      <c r="D41" t="str">
        <f t="shared" si="0"/>
        <v>西尾市立西尾中学校</v>
      </c>
      <c r="E41" s="15" t="s">
        <v>138</v>
      </c>
      <c r="F41" t="s">
        <v>139</v>
      </c>
      <c r="G41" s="18" t="s">
        <v>290</v>
      </c>
      <c r="H41" t="s">
        <v>396</v>
      </c>
    </row>
    <row r="42" spans="1:8" ht="22.5" customHeight="1">
      <c r="A42">
        <v>6302</v>
      </c>
      <c r="B42" t="s">
        <v>131</v>
      </c>
      <c r="C42" t="s">
        <v>35</v>
      </c>
      <c r="D42" t="str">
        <f t="shared" si="0"/>
        <v>西尾市立鶴城中学校</v>
      </c>
      <c r="E42" s="15" t="s">
        <v>140</v>
      </c>
      <c r="F42" t="s">
        <v>141</v>
      </c>
      <c r="G42" s="18" t="s">
        <v>291</v>
      </c>
      <c r="H42" t="s">
        <v>369</v>
      </c>
    </row>
    <row r="43" spans="1:8" ht="22.5" customHeight="1">
      <c r="A43">
        <v>6303</v>
      </c>
      <c r="B43" t="s">
        <v>131</v>
      </c>
      <c r="C43" t="s">
        <v>36</v>
      </c>
      <c r="D43" t="str">
        <f t="shared" si="0"/>
        <v>西尾市立平坂中学校</v>
      </c>
      <c r="E43" s="15" t="s">
        <v>142</v>
      </c>
      <c r="F43" t="s">
        <v>143</v>
      </c>
      <c r="G43" s="18" t="s">
        <v>292</v>
      </c>
      <c r="H43" t="s">
        <v>370</v>
      </c>
    </row>
    <row r="44" spans="1:8" ht="22.5" customHeight="1">
      <c r="A44">
        <v>6304</v>
      </c>
      <c r="B44" t="s">
        <v>131</v>
      </c>
      <c r="C44" t="s">
        <v>37</v>
      </c>
      <c r="D44" t="str">
        <f t="shared" si="0"/>
        <v>西尾市立寺津中学校</v>
      </c>
      <c r="E44" s="15" t="s">
        <v>144</v>
      </c>
      <c r="F44" t="s">
        <v>145</v>
      </c>
      <c r="G44" s="18" t="s">
        <v>293</v>
      </c>
      <c r="H44" t="s">
        <v>371</v>
      </c>
    </row>
    <row r="45" spans="1:8" ht="22.5" customHeight="1">
      <c r="A45">
        <v>6305</v>
      </c>
      <c r="B45" t="s">
        <v>131</v>
      </c>
      <c r="C45" t="s">
        <v>38</v>
      </c>
      <c r="D45" t="str">
        <f t="shared" si="0"/>
        <v>西尾市立福地中学校</v>
      </c>
      <c r="E45" s="15" t="s">
        <v>146</v>
      </c>
      <c r="F45" t="s">
        <v>147</v>
      </c>
      <c r="G45" s="18" t="s">
        <v>294</v>
      </c>
      <c r="H45" t="s">
        <v>372</v>
      </c>
    </row>
    <row r="46" spans="1:8" ht="22.5" customHeight="1">
      <c r="A46">
        <v>6306</v>
      </c>
      <c r="B46" t="s">
        <v>131</v>
      </c>
      <c r="C46" t="s">
        <v>39</v>
      </c>
      <c r="D46" t="str">
        <f t="shared" si="0"/>
        <v>西尾市立東部中学校</v>
      </c>
      <c r="E46" s="15" t="s">
        <v>148</v>
      </c>
      <c r="F46" t="s">
        <v>149</v>
      </c>
      <c r="G46" s="18" t="s">
        <v>295</v>
      </c>
      <c r="H46" t="s">
        <v>373</v>
      </c>
    </row>
    <row r="47" spans="1:8" ht="22.5" customHeight="1">
      <c r="A47">
        <v>6307</v>
      </c>
      <c r="B47" t="s">
        <v>131</v>
      </c>
      <c r="C47" t="s">
        <v>40</v>
      </c>
      <c r="D47" t="str">
        <f t="shared" si="0"/>
        <v>西尾市立一色中学校</v>
      </c>
      <c r="E47" s="15" t="s">
        <v>150</v>
      </c>
      <c r="F47" t="s">
        <v>151</v>
      </c>
      <c r="G47" s="18" t="s">
        <v>296</v>
      </c>
      <c r="H47" t="s">
        <v>374</v>
      </c>
    </row>
    <row r="48" spans="1:8" ht="22.5" customHeight="1">
      <c r="A48">
        <v>6308</v>
      </c>
      <c r="B48" t="s">
        <v>131</v>
      </c>
      <c r="C48" t="s">
        <v>41</v>
      </c>
      <c r="D48" t="str">
        <f t="shared" si="0"/>
        <v>西尾市立佐久島中学校</v>
      </c>
      <c r="E48" s="15" t="s">
        <v>154</v>
      </c>
      <c r="F48" t="s">
        <v>155</v>
      </c>
      <c r="G48" s="18" t="s">
        <v>297</v>
      </c>
      <c r="H48" s="18" t="s">
        <v>397</v>
      </c>
    </row>
    <row r="49" spans="1:8" ht="22.5" customHeight="1">
      <c r="A49">
        <v>6309</v>
      </c>
      <c r="B49" t="s">
        <v>131</v>
      </c>
      <c r="C49" t="s">
        <v>42</v>
      </c>
      <c r="D49" t="str">
        <f t="shared" si="0"/>
        <v>西尾市立吉良中学校</v>
      </c>
      <c r="E49" s="15" t="s">
        <v>152</v>
      </c>
      <c r="F49" t="s">
        <v>153</v>
      </c>
      <c r="G49" s="18" t="s">
        <v>298</v>
      </c>
      <c r="H49" s="18" t="s">
        <v>398</v>
      </c>
    </row>
    <row r="50" spans="1:8" ht="22.5" customHeight="1">
      <c r="A50">
        <v>6310</v>
      </c>
      <c r="B50" t="s">
        <v>131</v>
      </c>
      <c r="C50" t="s">
        <v>43</v>
      </c>
      <c r="D50" t="str">
        <f t="shared" si="0"/>
        <v>西尾市立幡豆中学校</v>
      </c>
      <c r="E50" s="15" t="s">
        <v>156</v>
      </c>
      <c r="F50" t="s">
        <v>157</v>
      </c>
      <c r="G50" s="18" t="s">
        <v>299</v>
      </c>
      <c r="H50" t="s">
        <v>379</v>
      </c>
    </row>
    <row r="51" spans="1:8" ht="22.5" customHeight="1">
      <c r="A51">
        <v>6401</v>
      </c>
      <c r="B51" t="s">
        <v>132</v>
      </c>
      <c r="C51" t="s">
        <v>19</v>
      </c>
      <c r="D51" t="str">
        <f t="shared" si="0"/>
        <v>知立市立知立中学校</v>
      </c>
      <c r="E51" s="15" t="s">
        <v>339</v>
      </c>
      <c r="F51" t="s">
        <v>347</v>
      </c>
      <c r="G51" s="18" t="s">
        <v>300</v>
      </c>
      <c r="H51" t="s">
        <v>375</v>
      </c>
    </row>
    <row r="52" spans="1:8" ht="22.5" customHeight="1">
      <c r="A52">
        <v>6402</v>
      </c>
      <c r="B52" t="s">
        <v>132</v>
      </c>
      <c r="C52" t="s">
        <v>44</v>
      </c>
      <c r="D52" t="str">
        <f t="shared" si="0"/>
        <v>知立市立竜北中学校</v>
      </c>
      <c r="E52" s="15" t="s">
        <v>340</v>
      </c>
      <c r="F52" t="s">
        <v>348</v>
      </c>
      <c r="G52" s="18" t="s">
        <v>301</v>
      </c>
      <c r="H52" s="18" t="s">
        <v>399</v>
      </c>
    </row>
    <row r="53" spans="1:8" ht="22.5" customHeight="1">
      <c r="A53">
        <v>6403</v>
      </c>
      <c r="B53" t="s">
        <v>132</v>
      </c>
      <c r="C53" t="s">
        <v>45</v>
      </c>
      <c r="D53" t="str">
        <f t="shared" si="0"/>
        <v>知立市立知立南中学校</v>
      </c>
      <c r="E53" s="15" t="s">
        <v>341</v>
      </c>
      <c r="F53" t="s">
        <v>349</v>
      </c>
      <c r="G53" s="18" t="s">
        <v>302</v>
      </c>
      <c r="H53" t="s">
        <v>376</v>
      </c>
    </row>
    <row r="54" spans="1:8" ht="22.5" customHeight="1">
      <c r="A54">
        <v>6501</v>
      </c>
      <c r="B54" t="s">
        <v>133</v>
      </c>
      <c r="C54" t="s">
        <v>20</v>
      </c>
      <c r="D54" t="str">
        <f t="shared" si="0"/>
        <v>高浜市立高浜中学校</v>
      </c>
      <c r="E54" s="15" t="s">
        <v>342</v>
      </c>
      <c r="F54" t="s">
        <v>350</v>
      </c>
      <c r="G54" s="18" t="s">
        <v>303</v>
      </c>
      <c r="H54" t="s">
        <v>377</v>
      </c>
    </row>
    <row r="55" spans="1:8" ht="22.5" customHeight="1">
      <c r="A55">
        <v>6502</v>
      </c>
      <c r="B55" t="s">
        <v>133</v>
      </c>
      <c r="C55" t="s">
        <v>46</v>
      </c>
      <c r="D55" t="str">
        <f t="shared" si="0"/>
        <v>高浜市立高浜南中学校</v>
      </c>
      <c r="E55" s="15" t="s">
        <v>343</v>
      </c>
      <c r="F55" t="s">
        <v>351</v>
      </c>
      <c r="G55" s="18" t="s">
        <v>304</v>
      </c>
      <c r="H55" s="18" t="s">
        <v>400</v>
      </c>
    </row>
    <row r="56" spans="1:8" ht="22.5" customHeight="1">
      <c r="A56">
        <v>6901</v>
      </c>
      <c r="B56" t="s">
        <v>134</v>
      </c>
      <c r="C56" t="s">
        <v>135</v>
      </c>
      <c r="D56" t="str">
        <f t="shared" si="0"/>
        <v>幸田町立幸田中学校</v>
      </c>
      <c r="E56" s="15" t="s">
        <v>344</v>
      </c>
      <c r="F56" t="s">
        <v>352</v>
      </c>
      <c r="G56" s="18" t="s">
        <v>305</v>
      </c>
      <c r="H56" s="18" t="s">
        <v>401</v>
      </c>
    </row>
    <row r="57" spans="1:8" ht="22.5" customHeight="1">
      <c r="A57">
        <v>6902</v>
      </c>
      <c r="B57" t="s">
        <v>134</v>
      </c>
      <c r="C57" t="s">
        <v>136</v>
      </c>
      <c r="D57" t="str">
        <f t="shared" si="0"/>
        <v>幸田町立南部中学校</v>
      </c>
      <c r="E57" s="15" t="s">
        <v>345</v>
      </c>
      <c r="F57" t="s">
        <v>354</v>
      </c>
      <c r="G57" s="18" t="s">
        <v>306</v>
      </c>
      <c r="H57" t="s">
        <v>378</v>
      </c>
    </row>
    <row r="58" spans="1:8" ht="22.5" customHeight="1">
      <c r="A58">
        <v>6903</v>
      </c>
      <c r="B58" t="s">
        <v>134</v>
      </c>
      <c r="C58" t="s">
        <v>137</v>
      </c>
      <c r="D58" t="str">
        <f t="shared" si="0"/>
        <v>幸田町立北部中学校</v>
      </c>
      <c r="E58" s="15" t="s">
        <v>346</v>
      </c>
      <c r="F58" t="s">
        <v>353</v>
      </c>
      <c r="G58" s="18" t="s">
        <v>307</v>
      </c>
      <c r="H58" s="18" t="s">
        <v>402</v>
      </c>
    </row>
    <row r="59" spans="1:7" ht="22.5" customHeight="1">
      <c r="A59">
        <v>7101</v>
      </c>
      <c r="B59" t="s">
        <v>85</v>
      </c>
      <c r="C59" t="s">
        <v>86</v>
      </c>
      <c r="D59" t="str">
        <f t="shared" si="0"/>
        <v>豊田立崇化館中学校</v>
      </c>
      <c r="G59" s="18"/>
    </row>
    <row r="60" spans="1:7" ht="22.5" customHeight="1">
      <c r="A60">
        <v>7102</v>
      </c>
      <c r="B60" t="s">
        <v>85</v>
      </c>
      <c r="C60" t="s">
        <v>87</v>
      </c>
      <c r="D60" t="str">
        <f t="shared" si="0"/>
        <v>豊田立朝日丘中学校</v>
      </c>
      <c r="G60" s="18"/>
    </row>
    <row r="61" spans="1:7" ht="22.5" customHeight="1">
      <c r="A61">
        <v>7103</v>
      </c>
      <c r="B61" t="s">
        <v>85</v>
      </c>
      <c r="C61" t="s">
        <v>88</v>
      </c>
      <c r="D61" t="str">
        <f t="shared" si="0"/>
        <v>豊田立豊南中学校</v>
      </c>
      <c r="G61" s="18"/>
    </row>
    <row r="62" spans="1:7" ht="22.5" customHeight="1">
      <c r="A62">
        <v>7104</v>
      </c>
      <c r="B62" t="s">
        <v>85</v>
      </c>
      <c r="C62" t="s">
        <v>89</v>
      </c>
      <c r="D62" t="str">
        <f t="shared" si="0"/>
        <v>豊田立高橋中学校</v>
      </c>
      <c r="G62" s="18"/>
    </row>
    <row r="63" spans="1:8" ht="22.5" customHeight="1">
      <c r="A63">
        <v>7105</v>
      </c>
      <c r="B63" t="s">
        <v>85</v>
      </c>
      <c r="C63" t="s">
        <v>90</v>
      </c>
      <c r="D63" t="str">
        <f t="shared" si="0"/>
        <v>豊田立上郷中学校</v>
      </c>
      <c r="E63" s="15" t="s">
        <v>206</v>
      </c>
      <c r="F63" t="s">
        <v>207</v>
      </c>
      <c r="G63" s="18" t="s">
        <v>405</v>
      </c>
      <c r="H63" s="18" t="s">
        <v>406</v>
      </c>
    </row>
    <row r="64" spans="1:7" ht="22.5" customHeight="1">
      <c r="A64">
        <v>7106</v>
      </c>
      <c r="B64" t="s">
        <v>85</v>
      </c>
      <c r="C64" t="s">
        <v>91</v>
      </c>
      <c r="D64" t="str">
        <f t="shared" si="0"/>
        <v>豊田立高岡中学校</v>
      </c>
      <c r="G64" s="18"/>
    </row>
    <row r="65" spans="1:7" ht="22.5" customHeight="1">
      <c r="A65">
        <v>7107</v>
      </c>
      <c r="B65" t="s">
        <v>85</v>
      </c>
      <c r="C65" t="s">
        <v>92</v>
      </c>
      <c r="D65" t="str">
        <f t="shared" si="0"/>
        <v>豊田立保見中学校</v>
      </c>
      <c r="G65" s="18"/>
    </row>
    <row r="66" spans="1:7" ht="22.5" customHeight="1">
      <c r="A66">
        <v>7108</v>
      </c>
      <c r="B66" t="s">
        <v>85</v>
      </c>
      <c r="C66" t="s">
        <v>93</v>
      </c>
      <c r="D66" t="str">
        <f t="shared" si="0"/>
        <v>豊田立猿投中学校</v>
      </c>
      <c r="G66" s="18"/>
    </row>
    <row r="67" spans="1:7" ht="22.5" customHeight="1">
      <c r="A67">
        <v>7109</v>
      </c>
      <c r="B67" t="s">
        <v>85</v>
      </c>
      <c r="C67" t="s">
        <v>94</v>
      </c>
      <c r="D67" t="str">
        <f t="shared" si="0"/>
        <v>豊田立猿投台中学校</v>
      </c>
      <c r="G67" s="18"/>
    </row>
    <row r="68" spans="1:7" ht="22.5" customHeight="1">
      <c r="A68">
        <v>7110</v>
      </c>
      <c r="B68" t="s">
        <v>85</v>
      </c>
      <c r="C68" t="s">
        <v>95</v>
      </c>
      <c r="D68" t="str">
        <f aca="true" t="shared" si="1" ref="D68:D92">B68&amp;"立"&amp;C68&amp;"中学校"</f>
        <v>豊田立石野中学校</v>
      </c>
      <c r="G68" s="18"/>
    </row>
    <row r="69" spans="1:7" ht="22.5" customHeight="1">
      <c r="A69">
        <v>7111</v>
      </c>
      <c r="B69" t="s">
        <v>85</v>
      </c>
      <c r="C69" t="s">
        <v>96</v>
      </c>
      <c r="D69" t="str">
        <f t="shared" si="1"/>
        <v>豊田立松平中学校</v>
      </c>
      <c r="G69" s="18"/>
    </row>
    <row r="70" spans="1:7" ht="22.5" customHeight="1">
      <c r="A70">
        <v>7112</v>
      </c>
      <c r="B70" t="s">
        <v>85</v>
      </c>
      <c r="C70" t="s">
        <v>97</v>
      </c>
      <c r="D70" t="str">
        <f t="shared" si="1"/>
        <v>豊田立竜神中学校</v>
      </c>
      <c r="G70" s="18"/>
    </row>
    <row r="71" spans="1:7" ht="22.5" customHeight="1">
      <c r="A71">
        <v>7113</v>
      </c>
      <c r="B71" t="s">
        <v>85</v>
      </c>
      <c r="C71" t="s">
        <v>98</v>
      </c>
      <c r="D71" t="str">
        <f t="shared" si="1"/>
        <v>豊田立美里中学校</v>
      </c>
      <c r="G71" s="18"/>
    </row>
    <row r="72" spans="1:7" ht="22.5" customHeight="1">
      <c r="A72">
        <v>7114</v>
      </c>
      <c r="B72" t="s">
        <v>85</v>
      </c>
      <c r="C72" t="s">
        <v>99</v>
      </c>
      <c r="D72" t="str">
        <f t="shared" si="1"/>
        <v>豊田立逢妻中学校</v>
      </c>
      <c r="G72" s="18"/>
    </row>
    <row r="73" spans="1:7" ht="22.5" customHeight="1">
      <c r="A73">
        <v>7115</v>
      </c>
      <c r="B73" t="s">
        <v>85</v>
      </c>
      <c r="C73" t="s">
        <v>100</v>
      </c>
      <c r="D73" t="str">
        <f t="shared" si="1"/>
        <v>豊田立若園中学校</v>
      </c>
      <c r="G73" s="18"/>
    </row>
    <row r="74" spans="1:7" ht="22.5" customHeight="1">
      <c r="A74">
        <v>7116</v>
      </c>
      <c r="B74" t="s">
        <v>85</v>
      </c>
      <c r="C74" t="s">
        <v>101</v>
      </c>
      <c r="D74" t="str">
        <f t="shared" si="1"/>
        <v>豊田立梅坪台中学校</v>
      </c>
      <c r="G74" s="18"/>
    </row>
    <row r="75" spans="1:8" ht="22.5" customHeight="1">
      <c r="A75">
        <v>7117</v>
      </c>
      <c r="B75" t="s">
        <v>85</v>
      </c>
      <c r="C75" t="s">
        <v>102</v>
      </c>
      <c r="D75" t="str">
        <f t="shared" si="1"/>
        <v>豊田立前林中学校</v>
      </c>
      <c r="E75" s="15" t="s">
        <v>208</v>
      </c>
      <c r="F75" t="s">
        <v>209</v>
      </c>
      <c r="G75" s="18" t="s">
        <v>403</v>
      </c>
      <c r="H75" s="18" t="s">
        <v>404</v>
      </c>
    </row>
    <row r="76" spans="1:7" ht="22.5" customHeight="1">
      <c r="A76">
        <v>7118</v>
      </c>
      <c r="B76" t="s">
        <v>85</v>
      </c>
      <c r="C76" t="s">
        <v>103</v>
      </c>
      <c r="D76" t="str">
        <f t="shared" si="1"/>
        <v>豊田立益富中学校</v>
      </c>
      <c r="G76" s="18"/>
    </row>
    <row r="77" spans="1:7" ht="22.5" customHeight="1">
      <c r="A77">
        <v>7119</v>
      </c>
      <c r="B77" t="s">
        <v>85</v>
      </c>
      <c r="C77" t="s">
        <v>104</v>
      </c>
      <c r="D77" t="str">
        <f t="shared" si="1"/>
        <v>豊田立末野原中学校</v>
      </c>
      <c r="G77" s="18"/>
    </row>
    <row r="78" spans="1:7" ht="22.5" customHeight="1">
      <c r="A78">
        <v>7120</v>
      </c>
      <c r="B78" t="s">
        <v>85</v>
      </c>
      <c r="C78" t="s">
        <v>105</v>
      </c>
      <c r="D78" t="str">
        <f t="shared" si="1"/>
        <v>豊田立井郷中学校</v>
      </c>
      <c r="G78" s="18"/>
    </row>
    <row r="79" spans="1:7" ht="22.5" customHeight="1">
      <c r="A79">
        <v>7121</v>
      </c>
      <c r="B79" t="s">
        <v>85</v>
      </c>
      <c r="C79" t="s">
        <v>106</v>
      </c>
      <c r="D79" t="str">
        <f t="shared" si="1"/>
        <v>豊田立藤岡中学校</v>
      </c>
      <c r="G79" s="18"/>
    </row>
    <row r="80" spans="1:7" ht="22.5" customHeight="1">
      <c r="A80">
        <v>7122</v>
      </c>
      <c r="B80" t="s">
        <v>85</v>
      </c>
      <c r="C80" t="s">
        <v>107</v>
      </c>
      <c r="D80" t="str">
        <f t="shared" si="1"/>
        <v>豊田立小原中学校</v>
      </c>
      <c r="G80" s="18"/>
    </row>
    <row r="81" spans="1:7" ht="22.5" customHeight="1">
      <c r="A81">
        <v>7123</v>
      </c>
      <c r="B81" t="s">
        <v>85</v>
      </c>
      <c r="C81" t="s">
        <v>108</v>
      </c>
      <c r="D81" t="str">
        <f t="shared" si="1"/>
        <v>豊田立足助中学校</v>
      </c>
      <c r="G81" s="18"/>
    </row>
    <row r="82" spans="1:7" ht="22.5" customHeight="1">
      <c r="A82">
        <v>7124</v>
      </c>
      <c r="B82" t="s">
        <v>85</v>
      </c>
      <c r="C82" t="s">
        <v>109</v>
      </c>
      <c r="D82" t="str">
        <f t="shared" si="1"/>
        <v>豊田立下山中学校</v>
      </c>
      <c r="G82" s="18"/>
    </row>
    <row r="83" spans="1:7" ht="22.5" customHeight="1">
      <c r="A83">
        <v>7125</v>
      </c>
      <c r="B83" t="s">
        <v>85</v>
      </c>
      <c r="C83" t="s">
        <v>110</v>
      </c>
      <c r="D83" t="str">
        <f t="shared" si="1"/>
        <v>豊田立旭中学校</v>
      </c>
      <c r="G83" s="18"/>
    </row>
    <row r="84" spans="1:7" ht="22.5" customHeight="1">
      <c r="A84">
        <v>7126</v>
      </c>
      <c r="B84" t="s">
        <v>85</v>
      </c>
      <c r="C84" t="s">
        <v>111</v>
      </c>
      <c r="D84" t="str">
        <f t="shared" si="1"/>
        <v>豊田立稲武中学校</v>
      </c>
      <c r="G84" s="18"/>
    </row>
    <row r="85" spans="1:7" ht="22.5" customHeight="1">
      <c r="A85">
        <v>7127</v>
      </c>
      <c r="B85" t="s">
        <v>85</v>
      </c>
      <c r="C85" t="s">
        <v>112</v>
      </c>
      <c r="D85" t="str">
        <f t="shared" si="1"/>
        <v>豊田立藤岡南中学校</v>
      </c>
      <c r="G85" s="18"/>
    </row>
    <row r="86" spans="1:8" ht="22.5" customHeight="1">
      <c r="A86">
        <v>8901</v>
      </c>
      <c r="B86" t="s">
        <v>113</v>
      </c>
      <c r="C86" t="s">
        <v>113</v>
      </c>
      <c r="D86" t="str">
        <f t="shared" si="1"/>
        <v>蒲郡立蒲郡中学校</v>
      </c>
      <c r="E86" s="15" t="s">
        <v>184</v>
      </c>
      <c r="F86" t="s">
        <v>185</v>
      </c>
      <c r="G86" s="18" t="s">
        <v>308</v>
      </c>
      <c r="H86" s="18" t="s">
        <v>388</v>
      </c>
    </row>
    <row r="87" spans="1:8" ht="22.5" customHeight="1">
      <c r="A87">
        <v>8902</v>
      </c>
      <c r="B87" t="s">
        <v>113</v>
      </c>
      <c r="C87" t="s">
        <v>114</v>
      </c>
      <c r="D87" t="str">
        <f t="shared" si="1"/>
        <v>蒲郡立三谷中学校</v>
      </c>
      <c r="E87" s="15" t="s">
        <v>194</v>
      </c>
      <c r="F87" t="s">
        <v>195</v>
      </c>
      <c r="G87" s="18" t="s">
        <v>309</v>
      </c>
      <c r="H87" s="18" t="s">
        <v>387</v>
      </c>
    </row>
    <row r="88" spans="1:8" ht="22.5" customHeight="1">
      <c r="A88">
        <v>8903</v>
      </c>
      <c r="B88" t="s">
        <v>113</v>
      </c>
      <c r="C88" t="s">
        <v>118</v>
      </c>
      <c r="D88" t="str">
        <f t="shared" si="1"/>
        <v>蒲郡立塩津中学校</v>
      </c>
      <c r="E88" s="15" t="s">
        <v>186</v>
      </c>
      <c r="F88" t="s">
        <v>187</v>
      </c>
      <c r="G88" s="18" t="s">
        <v>310</v>
      </c>
      <c r="H88" s="18" t="s">
        <v>386</v>
      </c>
    </row>
    <row r="89" spans="1:8" ht="22.5" customHeight="1">
      <c r="A89">
        <v>8904</v>
      </c>
      <c r="B89" t="s">
        <v>113</v>
      </c>
      <c r="C89" t="s">
        <v>115</v>
      </c>
      <c r="D89" t="str">
        <f t="shared" si="1"/>
        <v>蒲郡立大塚中学校</v>
      </c>
      <c r="E89" s="15" t="s">
        <v>356</v>
      </c>
      <c r="F89" t="s">
        <v>357</v>
      </c>
      <c r="G89" s="18" t="s">
        <v>311</v>
      </c>
      <c r="H89" s="18" t="s">
        <v>358</v>
      </c>
    </row>
    <row r="90" spans="1:8" ht="22.5" customHeight="1">
      <c r="A90">
        <v>8905</v>
      </c>
      <c r="B90" t="s">
        <v>113</v>
      </c>
      <c r="C90" t="s">
        <v>116</v>
      </c>
      <c r="D90" t="str">
        <f t="shared" si="1"/>
        <v>蒲郡立形原中学校</v>
      </c>
      <c r="E90" s="15" t="s">
        <v>188</v>
      </c>
      <c r="F90" t="s">
        <v>189</v>
      </c>
      <c r="G90" s="18" t="s">
        <v>312</v>
      </c>
      <c r="H90" t="s">
        <v>380</v>
      </c>
    </row>
    <row r="91" spans="1:8" ht="22.5" customHeight="1">
      <c r="A91">
        <v>8906</v>
      </c>
      <c r="B91" t="s">
        <v>113</v>
      </c>
      <c r="C91" t="s">
        <v>117</v>
      </c>
      <c r="D91" t="str">
        <f t="shared" si="1"/>
        <v>蒲郡立西浦中学校</v>
      </c>
      <c r="E91" s="15" t="s">
        <v>190</v>
      </c>
      <c r="F91" t="s">
        <v>191</v>
      </c>
      <c r="G91" s="18" t="s">
        <v>313</v>
      </c>
      <c r="H91" t="s">
        <v>381</v>
      </c>
    </row>
    <row r="92" spans="1:8" ht="22.5" customHeight="1">
      <c r="A92">
        <v>8907</v>
      </c>
      <c r="B92" t="s">
        <v>113</v>
      </c>
      <c r="C92" t="s">
        <v>119</v>
      </c>
      <c r="D92" t="str">
        <f t="shared" si="1"/>
        <v>蒲郡立中部中学校</v>
      </c>
      <c r="E92" s="15" t="s">
        <v>192</v>
      </c>
      <c r="F92" t="s">
        <v>193</v>
      </c>
      <c r="G92" s="18" t="s">
        <v>314</v>
      </c>
      <c r="H92" t="s">
        <v>382</v>
      </c>
    </row>
    <row r="93" spans="1:8" ht="22.5" customHeight="1">
      <c r="A93">
        <v>9701</v>
      </c>
      <c r="B93" t="s">
        <v>218</v>
      </c>
      <c r="C93" t="s">
        <v>217</v>
      </c>
      <c r="D93" t="s">
        <v>120</v>
      </c>
      <c r="E93" s="15" t="s">
        <v>196</v>
      </c>
      <c r="F93" t="s">
        <v>197</v>
      </c>
      <c r="G93" s="18" t="s">
        <v>315</v>
      </c>
      <c r="H93" t="s">
        <v>383</v>
      </c>
    </row>
    <row r="94" spans="1:8" ht="22.5" customHeight="1">
      <c r="A94">
        <v>9820</v>
      </c>
      <c r="B94" t="s">
        <v>219</v>
      </c>
      <c r="C94" t="s">
        <v>216</v>
      </c>
      <c r="D94" t="s">
        <v>121</v>
      </c>
      <c r="E94" s="15" t="s">
        <v>210</v>
      </c>
      <c r="F94" t="s">
        <v>211</v>
      </c>
      <c r="G94" s="18" t="s">
        <v>316</v>
      </c>
      <c r="H94" t="s">
        <v>384</v>
      </c>
    </row>
    <row r="95" spans="1:8" ht="22.5" customHeight="1">
      <c r="A95">
        <v>7802</v>
      </c>
      <c r="B95" t="s">
        <v>220</v>
      </c>
      <c r="C95" t="s">
        <v>221</v>
      </c>
      <c r="D95" t="s">
        <v>222</v>
      </c>
      <c r="E95" s="15" t="s">
        <v>355</v>
      </c>
      <c r="F95" t="s">
        <v>223</v>
      </c>
      <c r="G95" s="18" t="s">
        <v>317</v>
      </c>
      <c r="H95" t="s">
        <v>385</v>
      </c>
    </row>
    <row r="96" ht="22.5" customHeight="1">
      <c r="G96" s="18"/>
    </row>
  </sheetData>
  <sheetProtection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&amp;L岡崎市立美川中学校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辻村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TUJIMURA</dc:creator>
  <cp:keywords/>
  <dc:description/>
  <cp:lastModifiedBy>tea053</cp:lastModifiedBy>
  <cp:lastPrinted>2023-06-05T08:55:38Z</cp:lastPrinted>
  <dcterms:created xsi:type="dcterms:W3CDTF">2007-05-30T00:40:09Z</dcterms:created>
  <dcterms:modified xsi:type="dcterms:W3CDTF">2023-06-05T08:56:15Z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